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6450" tabRatio="601"/>
  </bookViews>
  <sheets>
    <sheet name="Índice" sheetId="1" r:id="rId1"/>
    <sheet name="Conceitos" sheetId="2" r:id="rId2"/>
    <sheet name="Índice 2008" sheetId="414" r:id="rId3"/>
    <sheet name="Beneficiarios CSI_genero (08)" sheetId="415" r:id="rId4"/>
    <sheet name="Beneficiarios CSI_genero %(08)" sheetId="416" r:id="rId5"/>
    <sheet name="Índice 2009 " sheetId="418" r:id="rId6"/>
    <sheet name="Beneficiarios CSI_genero (09)" sheetId="419" r:id="rId7"/>
    <sheet name="Beneficiarios CSI_genero %(09)" sheetId="420" r:id="rId8"/>
    <sheet name="Índice 2010" sheetId="421" r:id="rId9"/>
    <sheet name="Beneficiarios CSI_genero (10)" sheetId="422" r:id="rId10"/>
    <sheet name="Beneficiarios CSI_genero %(10)" sheetId="423" r:id="rId11"/>
    <sheet name="Índice 2011" sheetId="424" r:id="rId12"/>
    <sheet name=" Beneficiarios CSI genero (11)" sheetId="426" r:id="rId13"/>
    <sheet name="BeneficiariosCSI_genero % (11)" sheetId="427" r:id="rId14"/>
    <sheet name="Ev.Nº 1ºtrim-4ºtrim_genero (11)" sheetId="428" r:id="rId15"/>
    <sheet name="Ev.%1º-4º trim_genero (11)" sheetId="429" r:id="rId16"/>
    <sheet name="CSI valor médio (11)" sheetId="430" r:id="rId17"/>
    <sheet name="Ev. CSI valor médio (11)" sheetId="431" r:id="rId18"/>
    <sheet name="Índice 2012" sheetId="368" r:id="rId19"/>
    <sheet name="Beneficiarios CSI_genero (12)" sheetId="103" r:id="rId20"/>
    <sheet name="BeneficiáriosCSI_genero % (12)" sheetId="234" r:id="rId21"/>
    <sheet name="Ev.Nº 1ºtrim-4ºtrim_genero (12)" sheetId="238" r:id="rId22"/>
    <sheet name="Ev.%1º-4º trim_genero (12)" sheetId="104" r:id="rId23"/>
    <sheet name="Beneficiarios CSI_idade (12)" sheetId="105" r:id="rId24"/>
    <sheet name="Beneficiarios CSI_idade % (12)" sheetId="269" r:id="rId25"/>
    <sheet name="Ev.Nº_1º-4ºtrim_idade  (12)" sheetId="270" r:id="rId26"/>
    <sheet name="Ev.%1º-4ºtrim_idade (12) " sheetId="106" r:id="rId27"/>
    <sheet name="CSI valor médio (12)" sheetId="107" r:id="rId28"/>
    <sheet name="Ev.Nº 1ºtrim-4º trim valor (12)" sheetId="272" r:id="rId29"/>
    <sheet name="Índice 2013" sheetId="121" r:id="rId30"/>
    <sheet name="Beneficiarios CSI_genero (13)" sheetId="406" r:id="rId31"/>
    <sheet name="BeneficiáriosCSI_genero % (13)" sheetId="407" r:id="rId32"/>
    <sheet name="Ev.Nº 1ºtrim-4ºtrim_genero (13)" sheetId="408" r:id="rId33"/>
    <sheet name="Ev.%1º-4º trim_genero (13)" sheetId="409" r:id="rId34"/>
    <sheet name="Beneficiarios CSI_idade (13)" sheetId="373" r:id="rId35"/>
    <sheet name="Beneficiarios CSI_idade % (13)" sheetId="374" r:id="rId36"/>
    <sheet name="Ev.Nº_1º-4ºtrim_idade  (13)" sheetId="375" r:id="rId37"/>
    <sheet name="Ev.%1º-4ºtrim_idade (13)" sheetId="376" r:id="rId38"/>
    <sheet name="CSI Valor Médio (13)" sheetId="377" r:id="rId39"/>
    <sheet name="Ev.Nº 1ºtrim-4º trim valor (13)" sheetId="378" r:id="rId40"/>
    <sheet name="Índice 2014" sheetId="158" r:id="rId41"/>
    <sheet name="Beneficiarios CSI_genero (14)" sheetId="402" r:id="rId42"/>
    <sheet name="BeneficiáriosCSI_genero % (14)" sheetId="403" r:id="rId43"/>
    <sheet name="Ev.Nº 1ºtrim-4ºtrim_genero (14)" sheetId="404" r:id="rId44"/>
    <sheet name="Ev.%1º-4º trim_genero (14)" sheetId="405" r:id="rId45"/>
    <sheet name="Beneficiarios CSI_idade (14)" sheetId="384" r:id="rId46"/>
    <sheet name="Beneficiarios CSI_idade % (14)" sheetId="385" r:id="rId47"/>
    <sheet name="Ev.Nº_1º-4ºtrim_idade  (14)" sheetId="386" r:id="rId48"/>
    <sheet name="Ev.%1º-4ºtrim_idade (14)" sheetId="387" r:id="rId49"/>
    <sheet name="CSI valor médio (14)" sheetId="388" r:id="rId50"/>
    <sheet name="Ev.Nº 1ºtrim-4º trim valor(14)" sheetId="389" r:id="rId51"/>
    <sheet name="Índice 2015" sheetId="177" r:id="rId52"/>
    <sheet name="Beneficiarios CSI_genero (15)" sheetId="410" r:id="rId53"/>
    <sheet name="BeneficiáriosCSI_genero % (15)" sheetId="411" r:id="rId54"/>
    <sheet name="Ev.Nº 1ºtrim-4ºtrim_genero (15)" sheetId="412" r:id="rId55"/>
    <sheet name="Ev.%1º-4º trim_genero (15)" sheetId="413" r:id="rId56"/>
    <sheet name="Beneficiarios CSI_idade (15)" sheetId="395" r:id="rId57"/>
    <sheet name="Beneficiarios CSI_idade % (15)" sheetId="396" r:id="rId58"/>
    <sheet name="Ev.Nº_1º-4ºtrim_idade  (15)" sheetId="397" r:id="rId59"/>
    <sheet name="Ev.%1º-4ºtrim_idade (15)" sheetId="398" r:id="rId60"/>
    <sheet name="CSI valor médio (15)" sheetId="399" r:id="rId61"/>
    <sheet name="Ev.Nº 1ºtrim-4º trim valor (15)" sheetId="400" r:id="rId62"/>
    <sheet name="Índice 2016" sheetId="432" r:id="rId63"/>
    <sheet name="Beneficiarios CSI_genero (16)" sheetId="433" r:id="rId64"/>
    <sheet name="BeneficiáriosCSI_genero % (16)" sheetId="434" r:id="rId65"/>
    <sheet name="Ev.Nº 1ºtrim-4ºtrim_genero (16" sheetId="435" r:id="rId66"/>
    <sheet name="Ev.%1º-4º trim_genero (16)" sheetId="436" r:id="rId67"/>
    <sheet name="Beneficiarios CSI_idade (16)" sheetId="437" r:id="rId68"/>
    <sheet name="Beneficiarios CSI_idade % (16)" sheetId="438" r:id="rId69"/>
    <sheet name="Ev.Nº_1º-4ºtrim_idade  (16)" sheetId="439" r:id="rId70"/>
    <sheet name="Ev.%1º-4ºtrim_idade (16)" sheetId="440" r:id="rId71"/>
    <sheet name="CSI valor médio (16)" sheetId="441" r:id="rId72"/>
    <sheet name="Ev.Nº 1ºtrim-4º trim valor (16" sheetId="442" r:id="rId73"/>
    <sheet name="Índice 2017" sheetId="443" r:id="rId74"/>
    <sheet name="Beneficiarios CSI_genero (17)" sheetId="444" r:id="rId75"/>
    <sheet name="BeneficiáriosCSI_genero % (17)" sheetId="445" r:id="rId76"/>
    <sheet name="Ev.Nº 1ºtrim-4ºtrim_genero  (2" sheetId="446" r:id="rId77"/>
    <sheet name="Ev.%1º-4º trim_genero (17)" sheetId="447" r:id="rId78"/>
    <sheet name="Beneficiarios CSI_idade (17)" sheetId="448" r:id="rId79"/>
    <sheet name="Beneficiarios CSI_idade % (17)" sheetId="449" r:id="rId80"/>
    <sheet name="Ev.Nº_1º-4ºtrim_idade  (17)" sheetId="450" r:id="rId81"/>
    <sheet name="Ev.%1º-4ºtrim_idade (17)" sheetId="451" r:id="rId82"/>
    <sheet name="CSI valor médio (17)" sheetId="452" r:id="rId83"/>
    <sheet name="Ev.Nº 1ºtrim-4º trim valor  (2" sheetId="453" r:id="rId84"/>
  </sheets>
  <externalReferences>
    <externalReference r:id="rId85"/>
  </externalReference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AA12" i="449" l="1"/>
  <c r="AJ39" i="448"/>
  <c r="AJ38" i="448"/>
  <c r="AJ37" i="448"/>
  <c r="AJ36" i="448"/>
  <c r="AJ35" i="448"/>
  <c r="AJ34" i="448"/>
  <c r="AJ33" i="448"/>
  <c r="AJ32" i="448"/>
  <c r="AJ31" i="448"/>
  <c r="AJ30" i="448"/>
  <c r="AJ29" i="448"/>
  <c r="AJ28" i="448"/>
  <c r="AJ27" i="448"/>
  <c r="AJ26" i="448"/>
  <c r="AJ25" i="448"/>
  <c r="AJ24" i="448"/>
  <c r="AJ23" i="448"/>
  <c r="AJ22" i="448"/>
  <c r="AJ21" i="448"/>
  <c r="AJ20" i="448"/>
  <c r="AJ19" i="448"/>
  <c r="AJ18" i="448"/>
  <c r="AJ17" i="448"/>
  <c r="AJ16" i="448"/>
  <c r="AJ15" i="448"/>
  <c r="AJ14" i="448"/>
  <c r="AJ13" i="448"/>
  <c r="AJ12" i="448"/>
  <c r="E30" i="449" l="1"/>
  <c r="G14" i="450"/>
  <c r="D14" i="451"/>
  <c r="C14" i="451"/>
  <c r="F13" i="450"/>
  <c r="E13" i="451"/>
  <c r="C15" i="446"/>
  <c r="C15" i="445"/>
  <c r="C11" i="446"/>
  <c r="C12" i="442"/>
  <c r="C13" i="442"/>
  <c r="C14" i="442"/>
  <c r="C15" i="442"/>
  <c r="C16" i="442"/>
  <c r="C17" i="442"/>
  <c r="C18" i="442"/>
  <c r="C19" i="442"/>
  <c r="C20" i="442"/>
  <c r="C21" i="442"/>
  <c r="C22" i="442"/>
  <c r="C23" i="442"/>
  <c r="C24" i="442"/>
  <c r="C25" i="442"/>
  <c r="C26" i="442"/>
  <c r="C27" i="442"/>
  <c r="C28" i="442"/>
  <c r="C29" i="442"/>
  <c r="C30" i="442"/>
  <c r="C31" i="442"/>
  <c r="C32" i="442"/>
  <c r="C33" i="442"/>
  <c r="C34" i="442"/>
  <c r="C35" i="442"/>
  <c r="C36" i="442"/>
  <c r="C37" i="442"/>
  <c r="C38" i="442"/>
  <c r="C11" i="442"/>
  <c r="E12" i="435"/>
  <c r="E13" i="435"/>
  <c r="E14" i="435"/>
  <c r="E15" i="435"/>
  <c r="E16" i="435"/>
  <c r="E17" i="435"/>
  <c r="E18" i="435"/>
  <c r="E19" i="435"/>
  <c r="E20" i="435"/>
  <c r="E21" i="435"/>
  <c r="E22" i="435"/>
  <c r="E23" i="435"/>
  <c r="E24" i="435"/>
  <c r="E25" i="435"/>
  <c r="E26" i="435"/>
  <c r="E27" i="435"/>
  <c r="E28" i="435"/>
  <c r="E29" i="435"/>
  <c r="E30" i="435"/>
  <c r="E31" i="435"/>
  <c r="E32" i="435"/>
  <c r="E33" i="435"/>
  <c r="E34" i="435"/>
  <c r="E35" i="435"/>
  <c r="E36" i="435"/>
  <c r="E37" i="435"/>
  <c r="E38" i="435"/>
  <c r="E11" i="435"/>
  <c r="D12" i="435"/>
  <c r="D13" i="435"/>
  <c r="D14" i="435"/>
  <c r="D15" i="435"/>
  <c r="D16" i="435"/>
  <c r="D17" i="435"/>
  <c r="D18" i="435"/>
  <c r="D19" i="435"/>
  <c r="D20" i="435"/>
  <c r="D21" i="435"/>
  <c r="D22" i="435"/>
  <c r="D23" i="435"/>
  <c r="D24" i="435"/>
  <c r="D25" i="435"/>
  <c r="D26" i="435"/>
  <c r="D27" i="435"/>
  <c r="D28" i="435"/>
  <c r="D29" i="435"/>
  <c r="D30" i="435"/>
  <c r="D31" i="435"/>
  <c r="D32" i="435"/>
  <c r="D33" i="435"/>
  <c r="D34" i="435"/>
  <c r="D35" i="435"/>
  <c r="D36" i="435"/>
  <c r="D37" i="435"/>
  <c r="D38" i="435"/>
  <c r="D11" i="435"/>
  <c r="C12" i="435"/>
  <c r="C13" i="435"/>
  <c r="C14" i="435"/>
  <c r="C15" i="435"/>
  <c r="C16" i="435"/>
  <c r="C17" i="435"/>
  <c r="C18" i="435"/>
  <c r="C19" i="435"/>
  <c r="C20" i="435"/>
  <c r="C21" i="435"/>
  <c r="C22" i="435"/>
  <c r="C23" i="435"/>
  <c r="C24" i="435"/>
  <c r="C25" i="435"/>
  <c r="C26" i="435"/>
  <c r="C27" i="435"/>
  <c r="C28" i="435"/>
  <c r="C29" i="435"/>
  <c r="C30" i="435"/>
  <c r="C31" i="435"/>
  <c r="C32" i="435"/>
  <c r="C33" i="435"/>
  <c r="C34" i="435"/>
  <c r="C35" i="435"/>
  <c r="C36" i="435"/>
  <c r="C37" i="435"/>
  <c r="C38" i="435"/>
  <c r="C11" i="435"/>
  <c r="C12" i="453"/>
  <c r="C13" i="453"/>
  <c r="C14" i="453"/>
  <c r="C15" i="453"/>
  <c r="C16" i="453"/>
  <c r="C17" i="453"/>
  <c r="C18" i="453"/>
  <c r="C19" i="453"/>
  <c r="C20" i="453"/>
  <c r="C21" i="453"/>
  <c r="C22" i="453"/>
  <c r="C23" i="453"/>
  <c r="C24" i="453"/>
  <c r="C25" i="453"/>
  <c r="C26" i="453"/>
  <c r="C27" i="453"/>
  <c r="C28" i="453"/>
  <c r="C29" i="453"/>
  <c r="C30" i="453"/>
  <c r="C31" i="453"/>
  <c r="C32" i="453"/>
  <c r="C33" i="453"/>
  <c r="C34" i="453"/>
  <c r="C35" i="453"/>
  <c r="C36" i="453"/>
  <c r="C37" i="453"/>
  <c r="C38" i="453"/>
  <c r="C11" i="453"/>
  <c r="AE14" i="449"/>
  <c r="AA14" i="449"/>
  <c r="S14" i="449"/>
  <c r="O14" i="449"/>
  <c r="K15" i="449"/>
  <c r="M14" i="449"/>
  <c r="I14" i="449"/>
  <c r="G13" i="451"/>
  <c r="C13" i="451"/>
  <c r="E12" i="446"/>
  <c r="E13" i="446"/>
  <c r="E14" i="446"/>
  <c r="E15" i="446"/>
  <c r="E16" i="446"/>
  <c r="E17" i="446"/>
  <c r="E18" i="446"/>
  <c r="E19" i="446"/>
  <c r="E20" i="446"/>
  <c r="E21" i="446"/>
  <c r="E22" i="446"/>
  <c r="E23" i="446"/>
  <c r="E24" i="446"/>
  <c r="E25" i="446"/>
  <c r="E26" i="446"/>
  <c r="E27" i="446"/>
  <c r="E28" i="446"/>
  <c r="E29" i="446"/>
  <c r="E30" i="446"/>
  <c r="E31" i="446"/>
  <c r="E32" i="446"/>
  <c r="E33" i="446"/>
  <c r="E34" i="446"/>
  <c r="E35" i="446"/>
  <c r="E36" i="446"/>
  <c r="E37" i="446"/>
  <c r="E38" i="446"/>
  <c r="E11" i="446"/>
  <c r="D12" i="446"/>
  <c r="D13" i="446"/>
  <c r="D14" i="446"/>
  <c r="D15" i="446"/>
  <c r="D16" i="446"/>
  <c r="D17" i="446"/>
  <c r="D18" i="446"/>
  <c r="D19" i="446"/>
  <c r="D20" i="446"/>
  <c r="D21" i="446"/>
  <c r="D22" i="446"/>
  <c r="D23" i="446"/>
  <c r="D24" i="446"/>
  <c r="D25" i="446"/>
  <c r="D26" i="446"/>
  <c r="D27" i="446"/>
  <c r="D28" i="446"/>
  <c r="D29" i="446"/>
  <c r="D30" i="446"/>
  <c r="D31" i="446"/>
  <c r="D32" i="446"/>
  <c r="D33" i="446"/>
  <c r="D34" i="446"/>
  <c r="D35" i="446"/>
  <c r="D36" i="446"/>
  <c r="D37" i="446"/>
  <c r="D38" i="446"/>
  <c r="D11" i="446"/>
  <c r="C12" i="446"/>
  <c r="C13" i="446"/>
  <c r="C16" i="446"/>
  <c r="C17" i="446"/>
  <c r="C18" i="446"/>
  <c r="C19" i="446"/>
  <c r="C20" i="446"/>
  <c r="C21" i="446"/>
  <c r="C22" i="446"/>
  <c r="C23" i="446"/>
  <c r="C24" i="446"/>
  <c r="C25" i="446"/>
  <c r="C26" i="446"/>
  <c r="C27" i="446"/>
  <c r="C28" i="446"/>
  <c r="C29" i="446"/>
  <c r="C30" i="446"/>
  <c r="C31" i="446"/>
  <c r="C32" i="446"/>
  <c r="C33" i="446"/>
  <c r="C34" i="446"/>
  <c r="C35" i="446"/>
  <c r="C36" i="446"/>
  <c r="C37" i="446"/>
  <c r="C38" i="446"/>
  <c r="O15" i="445"/>
  <c r="P14" i="445"/>
  <c r="M14" i="445"/>
  <c r="J14" i="445"/>
  <c r="F15" i="445"/>
  <c r="G14" i="445"/>
  <c r="C13" i="447"/>
  <c r="E29" i="447"/>
  <c r="E25" i="447"/>
  <c r="E21" i="447"/>
  <c r="E17" i="447"/>
  <c r="B39" i="452"/>
  <c r="B38" i="453" s="1"/>
  <c r="B38" i="452"/>
  <c r="B37" i="453" s="1"/>
  <c r="B37" i="452"/>
  <c r="B36" i="453" s="1"/>
  <c r="B36" i="452"/>
  <c r="B35" i="453" s="1"/>
  <c r="B35" i="452"/>
  <c r="B34" i="453" s="1"/>
  <c r="B34" i="452"/>
  <c r="B33" i="453" s="1"/>
  <c r="B33" i="452"/>
  <c r="B32" i="453" s="1"/>
  <c r="B32" i="452"/>
  <c r="B31" i="453" s="1"/>
  <c r="B31" i="452"/>
  <c r="B30" i="453" s="1"/>
  <c r="B30" i="452"/>
  <c r="B29" i="453" s="1"/>
  <c r="B29" i="452"/>
  <c r="B28" i="453" s="1"/>
  <c r="B28" i="452"/>
  <c r="B27" i="453" s="1"/>
  <c r="B27" i="452"/>
  <c r="B26" i="453" s="1"/>
  <c r="B26" i="452"/>
  <c r="B25" i="453" s="1"/>
  <c r="B25" i="452"/>
  <c r="B24" i="453" s="1"/>
  <c r="B24" i="452"/>
  <c r="B23" i="453" s="1"/>
  <c r="B23" i="452"/>
  <c r="B22" i="453" s="1"/>
  <c r="B22" i="452"/>
  <c r="B21" i="453" s="1"/>
  <c r="B21" i="452"/>
  <c r="B20" i="453" s="1"/>
  <c r="B20" i="452"/>
  <c r="B19" i="453" s="1"/>
  <c r="B19" i="452"/>
  <c r="B18" i="453" s="1"/>
  <c r="B18" i="452"/>
  <c r="B17" i="453" s="1"/>
  <c r="B17" i="452"/>
  <c r="B16" i="453" s="1"/>
  <c r="B16" i="452"/>
  <c r="B15" i="453" s="1"/>
  <c r="B15" i="452"/>
  <c r="B14" i="453" s="1"/>
  <c r="B14" i="452"/>
  <c r="B13" i="453" s="1"/>
  <c r="B13" i="452"/>
  <c r="B12" i="453" s="1"/>
  <c r="B12" i="452"/>
  <c r="B11" i="453" s="1"/>
  <c r="G38" i="451"/>
  <c r="F38" i="451"/>
  <c r="E38" i="451"/>
  <c r="D38" i="451"/>
  <c r="C38" i="451"/>
  <c r="G37" i="451"/>
  <c r="F37" i="451"/>
  <c r="E37" i="451"/>
  <c r="D37" i="451"/>
  <c r="C37" i="451"/>
  <c r="G36" i="451"/>
  <c r="F36" i="451"/>
  <c r="E36" i="451"/>
  <c r="D36" i="451"/>
  <c r="C36" i="451"/>
  <c r="G35" i="451"/>
  <c r="F35" i="451"/>
  <c r="E35" i="451"/>
  <c r="D35" i="451"/>
  <c r="C35" i="451"/>
  <c r="G34" i="451"/>
  <c r="F34" i="451"/>
  <c r="E34" i="451"/>
  <c r="D34" i="451"/>
  <c r="C34" i="451"/>
  <c r="G33" i="451"/>
  <c r="F33" i="451"/>
  <c r="E33" i="451"/>
  <c r="D33" i="451"/>
  <c r="C33" i="451"/>
  <c r="G32" i="451"/>
  <c r="F32" i="451"/>
  <c r="E32" i="451"/>
  <c r="D32" i="451"/>
  <c r="C32" i="451"/>
  <c r="G31" i="451"/>
  <c r="F31" i="451"/>
  <c r="E31" i="451"/>
  <c r="D31" i="451"/>
  <c r="C31" i="451"/>
  <c r="G30" i="451"/>
  <c r="F30" i="451"/>
  <c r="E30" i="451"/>
  <c r="D30" i="451"/>
  <c r="C30" i="451"/>
  <c r="G29" i="451"/>
  <c r="D29" i="451"/>
  <c r="C29" i="451"/>
  <c r="G28" i="451"/>
  <c r="F28" i="451"/>
  <c r="E28" i="451"/>
  <c r="D28" i="451"/>
  <c r="C28" i="451"/>
  <c r="G27" i="451"/>
  <c r="F27" i="451"/>
  <c r="E27" i="451"/>
  <c r="D27" i="451"/>
  <c r="C27" i="451"/>
  <c r="G26" i="451"/>
  <c r="F26" i="451"/>
  <c r="E26" i="451"/>
  <c r="D26" i="451"/>
  <c r="C26" i="451"/>
  <c r="G25" i="451"/>
  <c r="F25" i="451"/>
  <c r="E25" i="451"/>
  <c r="D25" i="451"/>
  <c r="C25" i="451"/>
  <c r="G24" i="451"/>
  <c r="F24" i="451"/>
  <c r="E24" i="451"/>
  <c r="D24" i="451"/>
  <c r="C24" i="451"/>
  <c r="G23" i="451"/>
  <c r="F23" i="451"/>
  <c r="E23" i="451"/>
  <c r="D23" i="451"/>
  <c r="C23" i="451"/>
  <c r="G22" i="451"/>
  <c r="F22" i="451"/>
  <c r="E22" i="451"/>
  <c r="D22" i="451"/>
  <c r="C22" i="451"/>
  <c r="G21" i="451"/>
  <c r="F21" i="451"/>
  <c r="E21" i="451"/>
  <c r="D21" i="451"/>
  <c r="C21" i="451"/>
  <c r="G20" i="451"/>
  <c r="F20" i="451"/>
  <c r="E20" i="451"/>
  <c r="D20" i="451"/>
  <c r="C20" i="451"/>
  <c r="G19" i="451"/>
  <c r="F19" i="451"/>
  <c r="E19" i="451"/>
  <c r="D19" i="451"/>
  <c r="C19" i="451"/>
  <c r="G18" i="451"/>
  <c r="F18" i="451"/>
  <c r="E18" i="451"/>
  <c r="D18" i="451"/>
  <c r="C18" i="451"/>
  <c r="G17" i="451"/>
  <c r="F17" i="451"/>
  <c r="E17" i="451"/>
  <c r="D17" i="451"/>
  <c r="C17" i="451"/>
  <c r="G16" i="451"/>
  <c r="F16" i="451"/>
  <c r="E16" i="451"/>
  <c r="D16" i="451"/>
  <c r="C16" i="451"/>
  <c r="G15" i="451"/>
  <c r="F15" i="451"/>
  <c r="E15" i="451"/>
  <c r="D15" i="451"/>
  <c r="C15" i="451"/>
  <c r="G14" i="451"/>
  <c r="F13" i="451"/>
  <c r="D13" i="451"/>
  <c r="G12" i="451"/>
  <c r="F12" i="451"/>
  <c r="E12" i="451"/>
  <c r="D12" i="451"/>
  <c r="C12" i="451"/>
  <c r="G11" i="451"/>
  <c r="F11" i="451"/>
  <c r="E11" i="451"/>
  <c r="D11" i="451"/>
  <c r="C11" i="451"/>
  <c r="G38" i="450"/>
  <c r="F38" i="450"/>
  <c r="E38" i="450"/>
  <c r="D38" i="450"/>
  <c r="C38" i="450"/>
  <c r="G37" i="450"/>
  <c r="F37" i="450"/>
  <c r="E37" i="450"/>
  <c r="D37" i="450"/>
  <c r="C37" i="450"/>
  <c r="G36" i="450"/>
  <c r="F36" i="450"/>
  <c r="E36" i="450"/>
  <c r="D36" i="450"/>
  <c r="C36" i="450"/>
  <c r="G35" i="450"/>
  <c r="F35" i="450"/>
  <c r="E35" i="450"/>
  <c r="D35" i="450"/>
  <c r="C35" i="450"/>
  <c r="G34" i="450"/>
  <c r="F34" i="450"/>
  <c r="E34" i="450"/>
  <c r="D34" i="450"/>
  <c r="C34" i="450"/>
  <c r="G33" i="450"/>
  <c r="F33" i="450"/>
  <c r="E33" i="450"/>
  <c r="D33" i="450"/>
  <c r="C33" i="450"/>
  <c r="G32" i="450"/>
  <c r="F32" i="450"/>
  <c r="E32" i="450"/>
  <c r="D32" i="450"/>
  <c r="C32" i="450"/>
  <c r="G31" i="450"/>
  <c r="F31" i="450"/>
  <c r="E31" i="450"/>
  <c r="D31" i="450"/>
  <c r="C31" i="450"/>
  <c r="G30" i="450"/>
  <c r="F30" i="450"/>
  <c r="E30" i="450"/>
  <c r="D30" i="450"/>
  <c r="C30" i="450"/>
  <c r="G29" i="450"/>
  <c r="F29" i="450"/>
  <c r="E29" i="450"/>
  <c r="D29" i="450"/>
  <c r="C29" i="450"/>
  <c r="G28" i="450"/>
  <c r="F28" i="450"/>
  <c r="E28" i="450"/>
  <c r="D28" i="450"/>
  <c r="C28" i="450"/>
  <c r="G27" i="450"/>
  <c r="F27" i="450"/>
  <c r="E27" i="450"/>
  <c r="D27" i="450"/>
  <c r="C27" i="450"/>
  <c r="G26" i="450"/>
  <c r="F26" i="450"/>
  <c r="E26" i="450"/>
  <c r="D26" i="450"/>
  <c r="C26" i="450"/>
  <c r="G25" i="450"/>
  <c r="F25" i="450"/>
  <c r="E25" i="450"/>
  <c r="D25" i="450"/>
  <c r="C25" i="450"/>
  <c r="G24" i="450"/>
  <c r="F24" i="450"/>
  <c r="E24" i="450"/>
  <c r="D24" i="450"/>
  <c r="C24" i="450"/>
  <c r="G23" i="450"/>
  <c r="F23" i="450"/>
  <c r="E23" i="450"/>
  <c r="D23" i="450"/>
  <c r="C23" i="450"/>
  <c r="G22" i="450"/>
  <c r="F22" i="450"/>
  <c r="E22" i="450"/>
  <c r="D22" i="450"/>
  <c r="C22" i="450"/>
  <c r="G21" i="450"/>
  <c r="F21" i="450"/>
  <c r="E21" i="450"/>
  <c r="D21" i="450"/>
  <c r="C21" i="450"/>
  <c r="G20" i="450"/>
  <c r="F20" i="450"/>
  <c r="E20" i="450"/>
  <c r="D20" i="450"/>
  <c r="C20" i="450"/>
  <c r="G19" i="450"/>
  <c r="F19" i="450"/>
  <c r="E19" i="450"/>
  <c r="D19" i="450"/>
  <c r="C19" i="450"/>
  <c r="G18" i="450"/>
  <c r="F18" i="450"/>
  <c r="E18" i="450"/>
  <c r="D18" i="450"/>
  <c r="C18" i="450"/>
  <c r="G17" i="450"/>
  <c r="F17" i="450"/>
  <c r="E17" i="450"/>
  <c r="D17" i="450"/>
  <c r="C17" i="450"/>
  <c r="G16" i="450"/>
  <c r="F16" i="450"/>
  <c r="E16" i="450"/>
  <c r="D16" i="450"/>
  <c r="C16" i="450"/>
  <c r="G15" i="450"/>
  <c r="F15" i="450"/>
  <c r="E15" i="450"/>
  <c r="D15" i="450"/>
  <c r="C15" i="450"/>
  <c r="D14" i="450"/>
  <c r="C14" i="450"/>
  <c r="D13" i="450"/>
  <c r="G12" i="450"/>
  <c r="F12" i="450"/>
  <c r="E12" i="450"/>
  <c r="D12" i="450"/>
  <c r="C12" i="450"/>
  <c r="G11" i="450"/>
  <c r="F11" i="450"/>
  <c r="E11" i="450"/>
  <c r="D11" i="450"/>
  <c r="C11" i="450"/>
  <c r="AE39" i="449"/>
  <c r="AD39" i="449"/>
  <c r="AC39" i="449"/>
  <c r="AB39" i="449"/>
  <c r="AA39" i="449"/>
  <c r="Y39" i="449"/>
  <c r="X39" i="449"/>
  <c r="W39" i="449"/>
  <c r="V39" i="449"/>
  <c r="U39" i="449"/>
  <c r="S39" i="449"/>
  <c r="R39" i="449"/>
  <c r="Q39" i="449"/>
  <c r="P39" i="449"/>
  <c r="O39" i="449"/>
  <c r="M39" i="449"/>
  <c r="L39" i="449"/>
  <c r="K39" i="449"/>
  <c r="J39" i="449"/>
  <c r="I39" i="449"/>
  <c r="G39" i="449"/>
  <c r="F39" i="449"/>
  <c r="E39" i="449"/>
  <c r="D39" i="449"/>
  <c r="C39" i="449"/>
  <c r="AE38" i="449"/>
  <c r="AD38" i="449"/>
  <c r="AC38" i="449"/>
  <c r="AB38" i="449"/>
  <c r="AA38" i="449"/>
  <c r="Y38" i="449"/>
  <c r="X38" i="449"/>
  <c r="W38" i="449"/>
  <c r="V38" i="449"/>
  <c r="U38" i="449"/>
  <c r="S38" i="449"/>
  <c r="R38" i="449"/>
  <c r="Q38" i="449"/>
  <c r="P38" i="449"/>
  <c r="O38" i="449"/>
  <c r="M38" i="449"/>
  <c r="L38" i="449"/>
  <c r="K38" i="449"/>
  <c r="J38" i="449"/>
  <c r="I38" i="449"/>
  <c r="G38" i="449"/>
  <c r="F38" i="449"/>
  <c r="E38" i="449"/>
  <c r="D38" i="449"/>
  <c r="C38" i="449"/>
  <c r="AE37" i="449"/>
  <c r="AD37" i="449"/>
  <c r="AC37" i="449"/>
  <c r="AB37" i="449"/>
  <c r="AA37" i="449"/>
  <c r="Y37" i="449"/>
  <c r="X37" i="449"/>
  <c r="W37" i="449"/>
  <c r="V37" i="449"/>
  <c r="U37" i="449"/>
  <c r="S37" i="449"/>
  <c r="R37" i="449"/>
  <c r="Q37" i="449"/>
  <c r="P37" i="449"/>
  <c r="O37" i="449"/>
  <c r="M37" i="449"/>
  <c r="L37" i="449"/>
  <c r="K37" i="449"/>
  <c r="J37" i="449"/>
  <c r="I37" i="449"/>
  <c r="G37" i="449"/>
  <c r="F37" i="449"/>
  <c r="E37" i="449"/>
  <c r="D37" i="449"/>
  <c r="C37" i="449"/>
  <c r="AE36" i="449"/>
  <c r="AD36" i="449"/>
  <c r="AC36" i="449"/>
  <c r="AB36" i="449"/>
  <c r="AA36" i="449"/>
  <c r="Y36" i="449"/>
  <c r="X36" i="449"/>
  <c r="W36" i="449"/>
  <c r="V36" i="449"/>
  <c r="U36" i="449"/>
  <c r="S36" i="449"/>
  <c r="R36" i="449"/>
  <c r="Q36" i="449"/>
  <c r="P36" i="449"/>
  <c r="O36" i="449"/>
  <c r="M36" i="449"/>
  <c r="L36" i="449"/>
  <c r="K36" i="449"/>
  <c r="J36" i="449"/>
  <c r="I36" i="449"/>
  <c r="G36" i="449"/>
  <c r="F36" i="449"/>
  <c r="E36" i="449"/>
  <c r="D36" i="449"/>
  <c r="C36" i="449"/>
  <c r="AE35" i="449"/>
  <c r="AD35" i="449"/>
  <c r="AC35" i="449"/>
  <c r="AB35" i="449"/>
  <c r="AA35" i="449"/>
  <c r="Y35" i="449"/>
  <c r="X35" i="449"/>
  <c r="W35" i="449"/>
  <c r="V35" i="449"/>
  <c r="U35" i="449"/>
  <c r="S35" i="449"/>
  <c r="R35" i="449"/>
  <c r="Q35" i="449"/>
  <c r="P35" i="449"/>
  <c r="O35" i="449"/>
  <c r="M35" i="449"/>
  <c r="L35" i="449"/>
  <c r="K35" i="449"/>
  <c r="J35" i="449"/>
  <c r="I35" i="449"/>
  <c r="G35" i="449"/>
  <c r="F35" i="449"/>
  <c r="E35" i="449"/>
  <c r="D35" i="449"/>
  <c r="C35" i="449"/>
  <c r="AE34" i="449"/>
  <c r="AD34" i="449"/>
  <c r="AC34" i="449"/>
  <c r="AB34" i="449"/>
  <c r="AA34" i="449"/>
  <c r="Y34" i="449"/>
  <c r="X34" i="449"/>
  <c r="W34" i="449"/>
  <c r="V34" i="449"/>
  <c r="U34" i="449"/>
  <c r="S34" i="449"/>
  <c r="R34" i="449"/>
  <c r="Q34" i="449"/>
  <c r="P34" i="449"/>
  <c r="O34" i="449"/>
  <c r="M34" i="449"/>
  <c r="L34" i="449"/>
  <c r="K34" i="449"/>
  <c r="J34" i="449"/>
  <c r="I34" i="449"/>
  <c r="G34" i="449"/>
  <c r="F34" i="449"/>
  <c r="E34" i="449"/>
  <c r="D34" i="449"/>
  <c r="C34" i="449"/>
  <c r="AE33" i="449"/>
  <c r="AD33" i="449"/>
  <c r="AC33" i="449"/>
  <c r="AB33" i="449"/>
  <c r="AA33" i="449"/>
  <c r="Y33" i="449"/>
  <c r="X33" i="449"/>
  <c r="W33" i="449"/>
  <c r="V33" i="449"/>
  <c r="U33" i="449"/>
  <c r="S33" i="449"/>
  <c r="R33" i="449"/>
  <c r="Q33" i="449"/>
  <c r="P33" i="449"/>
  <c r="O33" i="449"/>
  <c r="M33" i="449"/>
  <c r="L33" i="449"/>
  <c r="K33" i="449"/>
  <c r="J33" i="449"/>
  <c r="I33" i="449"/>
  <c r="G33" i="449"/>
  <c r="F33" i="449"/>
  <c r="E33" i="449"/>
  <c r="D33" i="449"/>
  <c r="C33" i="449"/>
  <c r="AE32" i="449"/>
  <c r="AD32" i="449"/>
  <c r="AC32" i="449"/>
  <c r="AB32" i="449"/>
  <c r="AA32" i="449"/>
  <c r="Y32" i="449"/>
  <c r="X32" i="449"/>
  <c r="W32" i="449"/>
  <c r="V32" i="449"/>
  <c r="U32" i="449"/>
  <c r="S32" i="449"/>
  <c r="R32" i="449"/>
  <c r="Q32" i="449"/>
  <c r="P32" i="449"/>
  <c r="O32" i="449"/>
  <c r="M32" i="449"/>
  <c r="L32" i="449"/>
  <c r="K32" i="449"/>
  <c r="J32" i="449"/>
  <c r="I32" i="449"/>
  <c r="G32" i="449"/>
  <c r="F32" i="449"/>
  <c r="E32" i="449"/>
  <c r="D32" i="449"/>
  <c r="C32" i="449"/>
  <c r="AE31" i="449"/>
  <c r="AD31" i="449"/>
  <c r="AC31" i="449"/>
  <c r="AB31" i="449"/>
  <c r="AA31" i="449"/>
  <c r="Y31" i="449"/>
  <c r="X31" i="449"/>
  <c r="W31" i="449"/>
  <c r="V31" i="449"/>
  <c r="U31" i="449"/>
  <c r="S31" i="449"/>
  <c r="R31" i="449"/>
  <c r="Q31" i="449"/>
  <c r="P31" i="449"/>
  <c r="O31" i="449"/>
  <c r="M31" i="449"/>
  <c r="L31" i="449"/>
  <c r="K31" i="449"/>
  <c r="J31" i="449"/>
  <c r="I31" i="449"/>
  <c r="G31" i="449"/>
  <c r="F31" i="449"/>
  <c r="E31" i="449"/>
  <c r="D31" i="449"/>
  <c r="C31" i="449"/>
  <c r="AE30" i="449"/>
  <c r="AD30" i="449"/>
  <c r="AC30" i="449"/>
  <c r="AB30" i="449"/>
  <c r="AA30" i="449"/>
  <c r="Y30" i="449"/>
  <c r="X30" i="449"/>
  <c r="W30" i="449"/>
  <c r="V30" i="449"/>
  <c r="U30" i="449"/>
  <c r="S30" i="449"/>
  <c r="R30" i="449"/>
  <c r="Q30" i="449"/>
  <c r="P30" i="449"/>
  <c r="O30" i="449"/>
  <c r="M30" i="449"/>
  <c r="L30" i="449"/>
  <c r="K30" i="449"/>
  <c r="J30" i="449"/>
  <c r="I30" i="449"/>
  <c r="G30" i="449"/>
  <c r="F30" i="449"/>
  <c r="D30" i="449"/>
  <c r="C30" i="449"/>
  <c r="AE29" i="449"/>
  <c r="AD29" i="449"/>
  <c r="AC29" i="449"/>
  <c r="AB29" i="449"/>
  <c r="AA29" i="449"/>
  <c r="Y29" i="449"/>
  <c r="X29" i="449"/>
  <c r="W29" i="449"/>
  <c r="V29" i="449"/>
  <c r="U29" i="449"/>
  <c r="S29" i="449"/>
  <c r="R29" i="449"/>
  <c r="Q29" i="449"/>
  <c r="P29" i="449"/>
  <c r="O29" i="449"/>
  <c r="M29" i="449"/>
  <c r="L29" i="449"/>
  <c r="K29" i="449"/>
  <c r="J29" i="449"/>
  <c r="I29" i="449"/>
  <c r="G29" i="449"/>
  <c r="F29" i="449"/>
  <c r="E29" i="449"/>
  <c r="D29" i="449"/>
  <c r="C29" i="449"/>
  <c r="AE28" i="449"/>
  <c r="AD28" i="449"/>
  <c r="AC28" i="449"/>
  <c r="AB28" i="449"/>
  <c r="AA28" i="449"/>
  <c r="Y28" i="449"/>
  <c r="X28" i="449"/>
  <c r="W28" i="449"/>
  <c r="V28" i="449"/>
  <c r="U28" i="449"/>
  <c r="S28" i="449"/>
  <c r="R28" i="449"/>
  <c r="Q28" i="449"/>
  <c r="P28" i="449"/>
  <c r="O28" i="449"/>
  <c r="M28" i="449"/>
  <c r="L28" i="449"/>
  <c r="K28" i="449"/>
  <c r="J28" i="449"/>
  <c r="I28" i="449"/>
  <c r="G28" i="449"/>
  <c r="F28" i="449"/>
  <c r="E28" i="449"/>
  <c r="D28" i="449"/>
  <c r="C28" i="449"/>
  <c r="AE27" i="449"/>
  <c r="AD27" i="449"/>
  <c r="AC27" i="449"/>
  <c r="AB27" i="449"/>
  <c r="AA27" i="449"/>
  <c r="Y27" i="449"/>
  <c r="X27" i="449"/>
  <c r="W27" i="449"/>
  <c r="V27" i="449"/>
  <c r="U27" i="449"/>
  <c r="S27" i="449"/>
  <c r="R27" i="449"/>
  <c r="Q27" i="449"/>
  <c r="P27" i="449"/>
  <c r="O27" i="449"/>
  <c r="M27" i="449"/>
  <c r="L27" i="449"/>
  <c r="K27" i="449"/>
  <c r="J27" i="449"/>
  <c r="I27" i="449"/>
  <c r="G27" i="449"/>
  <c r="F27" i="449"/>
  <c r="E27" i="449"/>
  <c r="D27" i="449"/>
  <c r="C27" i="449"/>
  <c r="AE26" i="449"/>
  <c r="AD26" i="449"/>
  <c r="AC26" i="449"/>
  <c r="AB26" i="449"/>
  <c r="AA26" i="449"/>
  <c r="Y26" i="449"/>
  <c r="X26" i="449"/>
  <c r="W26" i="449"/>
  <c r="V26" i="449"/>
  <c r="U26" i="449"/>
  <c r="S26" i="449"/>
  <c r="R26" i="449"/>
  <c r="Q26" i="449"/>
  <c r="P26" i="449"/>
  <c r="O26" i="449"/>
  <c r="M26" i="449"/>
  <c r="L26" i="449"/>
  <c r="K26" i="449"/>
  <c r="J26" i="449"/>
  <c r="I26" i="449"/>
  <c r="G26" i="449"/>
  <c r="F26" i="449"/>
  <c r="E26" i="449"/>
  <c r="D26" i="449"/>
  <c r="C26" i="449"/>
  <c r="AE25" i="449"/>
  <c r="AD25" i="449"/>
  <c r="AC25" i="449"/>
  <c r="AB25" i="449"/>
  <c r="AA25" i="449"/>
  <c r="Y25" i="449"/>
  <c r="X25" i="449"/>
  <c r="W25" i="449"/>
  <c r="V25" i="449"/>
  <c r="U25" i="449"/>
  <c r="S25" i="449"/>
  <c r="R25" i="449"/>
  <c r="Q25" i="449"/>
  <c r="P25" i="449"/>
  <c r="O25" i="449"/>
  <c r="M25" i="449"/>
  <c r="L25" i="449"/>
  <c r="K25" i="449"/>
  <c r="J25" i="449"/>
  <c r="I25" i="449"/>
  <c r="G25" i="449"/>
  <c r="F25" i="449"/>
  <c r="E25" i="449"/>
  <c r="D25" i="449"/>
  <c r="C25" i="449"/>
  <c r="AE24" i="449"/>
  <c r="AD24" i="449"/>
  <c r="AC24" i="449"/>
  <c r="AB24" i="449"/>
  <c r="AA24" i="449"/>
  <c r="Y24" i="449"/>
  <c r="X24" i="449"/>
  <c r="W24" i="449"/>
  <c r="V24" i="449"/>
  <c r="U24" i="449"/>
  <c r="S24" i="449"/>
  <c r="R24" i="449"/>
  <c r="Q24" i="449"/>
  <c r="P24" i="449"/>
  <c r="O24" i="449"/>
  <c r="M24" i="449"/>
  <c r="L24" i="449"/>
  <c r="K24" i="449"/>
  <c r="J24" i="449"/>
  <c r="I24" i="449"/>
  <c r="G24" i="449"/>
  <c r="F24" i="449"/>
  <c r="E24" i="449"/>
  <c r="D24" i="449"/>
  <c r="C24" i="449"/>
  <c r="AE23" i="449"/>
  <c r="AD23" i="449"/>
  <c r="AC23" i="449"/>
  <c r="AB23" i="449"/>
  <c r="AA23" i="449"/>
  <c r="Y23" i="449"/>
  <c r="X23" i="449"/>
  <c r="W23" i="449"/>
  <c r="V23" i="449"/>
  <c r="U23" i="449"/>
  <c r="S23" i="449"/>
  <c r="R23" i="449"/>
  <c r="Q23" i="449"/>
  <c r="P23" i="449"/>
  <c r="O23" i="449"/>
  <c r="M23" i="449"/>
  <c r="L23" i="449"/>
  <c r="K23" i="449"/>
  <c r="J23" i="449"/>
  <c r="I23" i="449"/>
  <c r="G23" i="449"/>
  <c r="F23" i="449"/>
  <c r="E23" i="449"/>
  <c r="D23" i="449"/>
  <c r="C23" i="449"/>
  <c r="AE22" i="449"/>
  <c r="AD22" i="449"/>
  <c r="AC22" i="449"/>
  <c r="AB22" i="449"/>
  <c r="AA22" i="449"/>
  <c r="Y22" i="449"/>
  <c r="X22" i="449"/>
  <c r="W22" i="449"/>
  <c r="V22" i="449"/>
  <c r="U22" i="449"/>
  <c r="S22" i="449"/>
  <c r="R22" i="449"/>
  <c r="Q22" i="449"/>
  <c r="P22" i="449"/>
  <c r="O22" i="449"/>
  <c r="M22" i="449"/>
  <c r="L22" i="449"/>
  <c r="K22" i="449"/>
  <c r="J22" i="449"/>
  <c r="I22" i="449"/>
  <c r="G22" i="449"/>
  <c r="F22" i="449"/>
  <c r="E22" i="449"/>
  <c r="D22" i="449"/>
  <c r="C22" i="449"/>
  <c r="AE21" i="449"/>
  <c r="AD21" i="449"/>
  <c r="AC21" i="449"/>
  <c r="AB21" i="449"/>
  <c r="AA21" i="449"/>
  <c r="Y21" i="449"/>
  <c r="X21" i="449"/>
  <c r="W21" i="449"/>
  <c r="V21" i="449"/>
  <c r="U21" i="449"/>
  <c r="S21" i="449"/>
  <c r="R21" i="449"/>
  <c r="Q21" i="449"/>
  <c r="P21" i="449"/>
  <c r="O21" i="449"/>
  <c r="M21" i="449"/>
  <c r="L21" i="449"/>
  <c r="K21" i="449"/>
  <c r="J21" i="449"/>
  <c r="I21" i="449"/>
  <c r="G21" i="449"/>
  <c r="F21" i="449"/>
  <c r="E21" i="449"/>
  <c r="D21" i="449"/>
  <c r="C21" i="449"/>
  <c r="AE20" i="449"/>
  <c r="AD20" i="449"/>
  <c r="AC20" i="449"/>
  <c r="AB20" i="449"/>
  <c r="AA20" i="449"/>
  <c r="Y20" i="449"/>
  <c r="X20" i="449"/>
  <c r="W20" i="449"/>
  <c r="V20" i="449"/>
  <c r="U20" i="449"/>
  <c r="S20" i="449"/>
  <c r="R20" i="449"/>
  <c r="Q20" i="449"/>
  <c r="P20" i="449"/>
  <c r="O20" i="449"/>
  <c r="M20" i="449"/>
  <c r="L20" i="449"/>
  <c r="K20" i="449"/>
  <c r="J20" i="449"/>
  <c r="I20" i="449"/>
  <c r="G20" i="449"/>
  <c r="F20" i="449"/>
  <c r="E20" i="449"/>
  <c r="D20" i="449"/>
  <c r="C20" i="449"/>
  <c r="AE19" i="449"/>
  <c r="AD19" i="449"/>
  <c r="AC19" i="449"/>
  <c r="AB19" i="449"/>
  <c r="AA19" i="449"/>
  <c r="Y19" i="449"/>
  <c r="X19" i="449"/>
  <c r="W19" i="449"/>
  <c r="V19" i="449"/>
  <c r="U19" i="449"/>
  <c r="S19" i="449"/>
  <c r="R19" i="449"/>
  <c r="Q19" i="449"/>
  <c r="P19" i="449"/>
  <c r="O19" i="449"/>
  <c r="M19" i="449"/>
  <c r="L19" i="449"/>
  <c r="K19" i="449"/>
  <c r="J19" i="449"/>
  <c r="I19" i="449"/>
  <c r="G19" i="449"/>
  <c r="F19" i="449"/>
  <c r="E19" i="449"/>
  <c r="D19" i="449"/>
  <c r="C19" i="449"/>
  <c r="AE18" i="449"/>
  <c r="AD18" i="449"/>
  <c r="AC18" i="449"/>
  <c r="AB18" i="449"/>
  <c r="AA18" i="449"/>
  <c r="Y18" i="449"/>
  <c r="X18" i="449"/>
  <c r="W18" i="449"/>
  <c r="V18" i="449"/>
  <c r="U18" i="449"/>
  <c r="S18" i="449"/>
  <c r="R18" i="449"/>
  <c r="Q18" i="449"/>
  <c r="P18" i="449"/>
  <c r="O18" i="449"/>
  <c r="M18" i="449"/>
  <c r="L18" i="449"/>
  <c r="K18" i="449"/>
  <c r="J18" i="449"/>
  <c r="I18" i="449"/>
  <c r="G18" i="449"/>
  <c r="F18" i="449"/>
  <c r="E18" i="449"/>
  <c r="D18" i="449"/>
  <c r="C18" i="449"/>
  <c r="AE17" i="449"/>
  <c r="AD17" i="449"/>
  <c r="AC17" i="449"/>
  <c r="AB17" i="449"/>
  <c r="AA17" i="449"/>
  <c r="Y17" i="449"/>
  <c r="X17" i="449"/>
  <c r="W17" i="449"/>
  <c r="V17" i="449"/>
  <c r="U17" i="449"/>
  <c r="S17" i="449"/>
  <c r="R17" i="449"/>
  <c r="Q17" i="449"/>
  <c r="P17" i="449"/>
  <c r="O17" i="449"/>
  <c r="M17" i="449"/>
  <c r="L17" i="449"/>
  <c r="K17" i="449"/>
  <c r="J17" i="449"/>
  <c r="I17" i="449"/>
  <c r="G17" i="449"/>
  <c r="F17" i="449"/>
  <c r="E17" i="449"/>
  <c r="D17" i="449"/>
  <c r="C17" i="449"/>
  <c r="AE16" i="449"/>
  <c r="AD16" i="449"/>
  <c r="AC16" i="449"/>
  <c r="AB16" i="449"/>
  <c r="AA16" i="449"/>
  <c r="Y16" i="449"/>
  <c r="X16" i="449"/>
  <c r="W16" i="449"/>
  <c r="V16" i="449"/>
  <c r="U16" i="449"/>
  <c r="S16" i="449"/>
  <c r="R16" i="449"/>
  <c r="Q16" i="449"/>
  <c r="P16" i="449"/>
  <c r="O16" i="449"/>
  <c r="M16" i="449"/>
  <c r="L16" i="449"/>
  <c r="K16" i="449"/>
  <c r="J16" i="449"/>
  <c r="I16" i="449"/>
  <c r="G16" i="449"/>
  <c r="F16" i="449"/>
  <c r="E16" i="449"/>
  <c r="D16" i="449"/>
  <c r="C16" i="449"/>
  <c r="AE15" i="449"/>
  <c r="AD15" i="449"/>
  <c r="AC15" i="449"/>
  <c r="AB15" i="449"/>
  <c r="AA15" i="449"/>
  <c r="Y15" i="449"/>
  <c r="X15" i="449"/>
  <c r="W15" i="449"/>
  <c r="V15" i="449"/>
  <c r="U15" i="449"/>
  <c r="S15" i="449"/>
  <c r="R15" i="449"/>
  <c r="Q15" i="449"/>
  <c r="P15" i="449"/>
  <c r="O15" i="449"/>
  <c r="M15" i="449"/>
  <c r="L15" i="449"/>
  <c r="J15" i="449"/>
  <c r="I15" i="449"/>
  <c r="D15" i="449"/>
  <c r="C15" i="449"/>
  <c r="B15" i="449"/>
  <c r="B14" i="450" s="1"/>
  <c r="AD14" i="449"/>
  <c r="AC14" i="449"/>
  <c r="AB14" i="449"/>
  <c r="Y14" i="449"/>
  <c r="X14" i="449"/>
  <c r="W14" i="449"/>
  <c r="V14" i="449"/>
  <c r="U14" i="449"/>
  <c r="R14" i="449"/>
  <c r="Q14" i="449"/>
  <c r="P14" i="449"/>
  <c r="L14" i="449"/>
  <c r="K14" i="449"/>
  <c r="J14" i="449"/>
  <c r="F14" i="449"/>
  <c r="D14" i="449"/>
  <c r="AE13" i="449"/>
  <c r="AD13" i="449"/>
  <c r="AC13" i="449"/>
  <c r="AB13" i="449"/>
  <c r="AA13" i="449"/>
  <c r="Y13" i="449"/>
  <c r="X13" i="449"/>
  <c r="W13" i="449"/>
  <c r="V13" i="449"/>
  <c r="U13" i="449"/>
  <c r="S13" i="449"/>
  <c r="R13" i="449"/>
  <c r="Q13" i="449"/>
  <c r="P13" i="449"/>
  <c r="O13" i="449"/>
  <c r="M13" i="449"/>
  <c r="L13" i="449"/>
  <c r="K13" i="449"/>
  <c r="J13" i="449"/>
  <c r="I13" i="449"/>
  <c r="G13" i="449"/>
  <c r="F13" i="449"/>
  <c r="E13" i="449"/>
  <c r="D13" i="449"/>
  <c r="C13" i="449"/>
  <c r="AE12" i="449"/>
  <c r="AD12" i="449"/>
  <c r="AC12" i="449"/>
  <c r="AB12" i="449"/>
  <c r="Y12" i="449"/>
  <c r="X12" i="449"/>
  <c r="W12" i="449"/>
  <c r="V12" i="449"/>
  <c r="U12" i="449"/>
  <c r="S12" i="449"/>
  <c r="R12" i="449"/>
  <c r="Q12" i="449"/>
  <c r="P12" i="449"/>
  <c r="O12" i="449"/>
  <c r="M12" i="449"/>
  <c r="L12" i="449"/>
  <c r="K12" i="449"/>
  <c r="J12" i="449"/>
  <c r="I12" i="449"/>
  <c r="G12" i="449"/>
  <c r="F12" i="449"/>
  <c r="E12" i="449"/>
  <c r="D12" i="449"/>
  <c r="C12" i="449"/>
  <c r="B39" i="448"/>
  <c r="B39" i="449" s="1"/>
  <c r="B38" i="450" s="1"/>
  <c r="B38" i="448"/>
  <c r="B38" i="449" s="1"/>
  <c r="B37" i="450" s="1"/>
  <c r="B37" i="448"/>
  <c r="B37" i="449" s="1"/>
  <c r="B36" i="450" s="1"/>
  <c r="B36" i="448"/>
  <c r="B36" i="449" s="1"/>
  <c r="B35" i="450" s="1"/>
  <c r="B35" i="448"/>
  <c r="B35" i="449" s="1"/>
  <c r="B34" i="450" s="1"/>
  <c r="B34" i="448"/>
  <c r="B34" i="449" s="1"/>
  <c r="B33" i="450" s="1"/>
  <c r="B33" i="448"/>
  <c r="B33" i="449" s="1"/>
  <c r="B32" i="450" s="1"/>
  <c r="B32" i="448"/>
  <c r="B32" i="449" s="1"/>
  <c r="B31" i="450" s="1"/>
  <c r="B31" i="448"/>
  <c r="B31" i="449" s="1"/>
  <c r="B30" i="450" s="1"/>
  <c r="B30" i="448"/>
  <c r="B30" i="449" s="1"/>
  <c r="B29" i="450" s="1"/>
  <c r="B29" i="448"/>
  <c r="B29" i="449" s="1"/>
  <c r="B28" i="450" s="1"/>
  <c r="B28" i="448"/>
  <c r="B28" i="449" s="1"/>
  <c r="B27" i="450" s="1"/>
  <c r="B27" i="448"/>
  <c r="B27" i="449" s="1"/>
  <c r="B26" i="450" s="1"/>
  <c r="B26" i="448"/>
  <c r="B26" i="449" s="1"/>
  <c r="B25" i="450" s="1"/>
  <c r="B25" i="448"/>
  <c r="B25" i="449" s="1"/>
  <c r="B24" i="450" s="1"/>
  <c r="B24" i="448"/>
  <c r="B24" i="449" s="1"/>
  <c r="B23" i="450" s="1"/>
  <c r="B23" i="448"/>
  <c r="B23" i="449" s="1"/>
  <c r="B22" i="450" s="1"/>
  <c r="B22" i="448"/>
  <c r="B22" i="449" s="1"/>
  <c r="B21" i="450" s="1"/>
  <c r="B21" i="448"/>
  <c r="B21" i="449" s="1"/>
  <c r="B20" i="450" s="1"/>
  <c r="B20" i="448"/>
  <c r="B20" i="449" s="1"/>
  <c r="B19" i="450" s="1"/>
  <c r="B19" i="448"/>
  <c r="B19" i="449" s="1"/>
  <c r="B18" i="450" s="1"/>
  <c r="B18" i="448"/>
  <c r="B18" i="449" s="1"/>
  <c r="B17" i="450" s="1"/>
  <c r="B17" i="448"/>
  <c r="B17" i="449" s="1"/>
  <c r="B16" i="450" s="1"/>
  <c r="B16" i="448"/>
  <c r="B16" i="449" s="1"/>
  <c r="B15" i="450" s="1"/>
  <c r="B15" i="448"/>
  <c r="B14" i="448"/>
  <c r="B14" i="449" s="1"/>
  <c r="B13" i="450" s="1"/>
  <c r="B13" i="448"/>
  <c r="B13" i="449" s="1"/>
  <c r="B12" i="450" s="1"/>
  <c r="B12" i="448"/>
  <c r="B12" i="449" s="1"/>
  <c r="B11" i="450" s="1"/>
  <c r="E38" i="447"/>
  <c r="D38" i="447"/>
  <c r="C38" i="447"/>
  <c r="E37" i="447"/>
  <c r="D37" i="447"/>
  <c r="C37" i="447"/>
  <c r="E36" i="447"/>
  <c r="D36" i="447"/>
  <c r="C36" i="447"/>
  <c r="E35" i="447"/>
  <c r="D35" i="447"/>
  <c r="C35" i="447"/>
  <c r="E34" i="447"/>
  <c r="D34" i="447"/>
  <c r="C34" i="447"/>
  <c r="E33" i="447"/>
  <c r="D33" i="447"/>
  <c r="C33" i="447"/>
  <c r="E32" i="447"/>
  <c r="D32" i="447"/>
  <c r="C32" i="447"/>
  <c r="E31" i="447"/>
  <c r="D31" i="447"/>
  <c r="C31" i="447"/>
  <c r="E30" i="447"/>
  <c r="D30" i="447"/>
  <c r="C30" i="447"/>
  <c r="D29" i="447"/>
  <c r="C29" i="447"/>
  <c r="E28" i="447"/>
  <c r="D28" i="447"/>
  <c r="C28" i="447"/>
  <c r="E27" i="447"/>
  <c r="D27" i="447"/>
  <c r="C27" i="447"/>
  <c r="E26" i="447"/>
  <c r="D26" i="447"/>
  <c r="C26" i="447"/>
  <c r="D25" i="447"/>
  <c r="C25" i="447"/>
  <c r="E24" i="447"/>
  <c r="D24" i="447"/>
  <c r="C24" i="447"/>
  <c r="E23" i="447"/>
  <c r="D23" i="447"/>
  <c r="C23" i="447"/>
  <c r="E22" i="447"/>
  <c r="D22" i="447"/>
  <c r="C22" i="447"/>
  <c r="D21" i="447"/>
  <c r="C21" i="447"/>
  <c r="E20" i="447"/>
  <c r="D20" i="447"/>
  <c r="C20" i="447"/>
  <c r="E19" i="447"/>
  <c r="D19" i="447"/>
  <c r="C19" i="447"/>
  <c r="E18" i="447"/>
  <c r="D18" i="447"/>
  <c r="C18" i="447"/>
  <c r="D17" i="447"/>
  <c r="C17" i="447"/>
  <c r="E16" i="447"/>
  <c r="D16" i="447"/>
  <c r="C16" i="447"/>
  <c r="E15" i="447"/>
  <c r="D15" i="447"/>
  <c r="E14" i="447"/>
  <c r="D14" i="447"/>
  <c r="D13" i="447"/>
  <c r="E12" i="447"/>
  <c r="D12" i="447"/>
  <c r="C12" i="447"/>
  <c r="E11" i="447"/>
  <c r="D11" i="447"/>
  <c r="C11" i="447"/>
  <c r="B36" i="446"/>
  <c r="B32" i="446"/>
  <c r="B28" i="446"/>
  <c r="B24" i="446"/>
  <c r="B20" i="446"/>
  <c r="B16" i="446"/>
  <c r="P39" i="445"/>
  <c r="O39" i="445"/>
  <c r="M39" i="445"/>
  <c r="L39" i="445"/>
  <c r="J39" i="445"/>
  <c r="I39" i="445"/>
  <c r="G39" i="445"/>
  <c r="F39" i="445"/>
  <c r="D39" i="445"/>
  <c r="C39" i="445"/>
  <c r="B39" i="445"/>
  <c r="B38" i="446" s="1"/>
  <c r="P38" i="445"/>
  <c r="O38" i="445"/>
  <c r="M38" i="445"/>
  <c r="L38" i="445"/>
  <c r="J38" i="445"/>
  <c r="I38" i="445"/>
  <c r="G38" i="445"/>
  <c r="F38" i="445"/>
  <c r="D38" i="445"/>
  <c r="C38" i="445"/>
  <c r="B38" i="445"/>
  <c r="B37" i="446" s="1"/>
  <c r="P37" i="445"/>
  <c r="O37" i="445"/>
  <c r="M37" i="445"/>
  <c r="L37" i="445"/>
  <c r="J37" i="445"/>
  <c r="I37" i="445"/>
  <c r="G37" i="445"/>
  <c r="F37" i="445"/>
  <c r="D37" i="445"/>
  <c r="C37" i="445"/>
  <c r="B37" i="445"/>
  <c r="B36" i="447" s="1"/>
  <c r="P36" i="445"/>
  <c r="O36" i="445"/>
  <c r="M36" i="445"/>
  <c r="L36" i="445"/>
  <c r="J36" i="445"/>
  <c r="I36" i="445"/>
  <c r="G36" i="445"/>
  <c r="F36" i="445"/>
  <c r="D36" i="445"/>
  <c r="C36" i="445"/>
  <c r="B36" i="445"/>
  <c r="B35" i="447" s="1"/>
  <c r="P35" i="445"/>
  <c r="O35" i="445"/>
  <c r="M35" i="445"/>
  <c r="L35" i="445"/>
  <c r="J35" i="445"/>
  <c r="I35" i="445"/>
  <c r="G35" i="445"/>
  <c r="F35" i="445"/>
  <c r="D35" i="445"/>
  <c r="C35" i="445"/>
  <c r="B35" i="445"/>
  <c r="B34" i="446" s="1"/>
  <c r="P34" i="445"/>
  <c r="O34" i="445"/>
  <c r="M34" i="445"/>
  <c r="L34" i="445"/>
  <c r="J34" i="445"/>
  <c r="I34" i="445"/>
  <c r="G34" i="445"/>
  <c r="F34" i="445"/>
  <c r="D34" i="445"/>
  <c r="C34" i="445"/>
  <c r="B34" i="445"/>
  <c r="B33" i="446" s="1"/>
  <c r="P33" i="445"/>
  <c r="O33" i="445"/>
  <c r="M33" i="445"/>
  <c r="L33" i="445"/>
  <c r="J33" i="445"/>
  <c r="I33" i="445"/>
  <c r="G33" i="445"/>
  <c r="F33" i="445"/>
  <c r="D33" i="445"/>
  <c r="C33" i="445"/>
  <c r="B33" i="445"/>
  <c r="B32" i="447" s="1"/>
  <c r="P32" i="445"/>
  <c r="O32" i="445"/>
  <c r="M32" i="445"/>
  <c r="L32" i="445"/>
  <c r="J32" i="445"/>
  <c r="I32" i="445"/>
  <c r="G32" i="445"/>
  <c r="F32" i="445"/>
  <c r="D32" i="445"/>
  <c r="C32" i="445"/>
  <c r="B32" i="445"/>
  <c r="B31" i="447" s="1"/>
  <c r="P31" i="445"/>
  <c r="O31" i="445"/>
  <c r="M31" i="445"/>
  <c r="L31" i="445"/>
  <c r="J31" i="445"/>
  <c r="I31" i="445"/>
  <c r="G31" i="445"/>
  <c r="F31" i="445"/>
  <c r="D31" i="445"/>
  <c r="C31" i="445"/>
  <c r="B31" i="445"/>
  <c r="B30" i="446" s="1"/>
  <c r="P30" i="445"/>
  <c r="O30" i="445"/>
  <c r="M30" i="445"/>
  <c r="L30" i="445"/>
  <c r="J30" i="445"/>
  <c r="I30" i="445"/>
  <c r="G30" i="445"/>
  <c r="F30" i="445"/>
  <c r="B30" i="445"/>
  <c r="B29" i="446" s="1"/>
  <c r="P29" i="445"/>
  <c r="O29" i="445"/>
  <c r="M29" i="445"/>
  <c r="L29" i="445"/>
  <c r="J29" i="445"/>
  <c r="I29" i="445"/>
  <c r="G29" i="445"/>
  <c r="F29" i="445"/>
  <c r="D29" i="445"/>
  <c r="C29" i="445"/>
  <c r="B29" i="445"/>
  <c r="B28" i="447" s="1"/>
  <c r="P28" i="445"/>
  <c r="O28" i="445"/>
  <c r="M28" i="445"/>
  <c r="L28" i="445"/>
  <c r="J28" i="445"/>
  <c r="I28" i="445"/>
  <c r="G28" i="445"/>
  <c r="F28" i="445"/>
  <c r="D28" i="445"/>
  <c r="C28" i="445"/>
  <c r="B28" i="445"/>
  <c r="B27" i="447" s="1"/>
  <c r="P27" i="445"/>
  <c r="O27" i="445"/>
  <c r="M27" i="445"/>
  <c r="L27" i="445"/>
  <c r="J27" i="445"/>
  <c r="I27" i="445"/>
  <c r="G27" i="445"/>
  <c r="F27" i="445"/>
  <c r="D27" i="445"/>
  <c r="C27" i="445"/>
  <c r="B27" i="445"/>
  <c r="B26" i="446" s="1"/>
  <c r="P26" i="445"/>
  <c r="O26" i="445"/>
  <c r="M26" i="445"/>
  <c r="L26" i="445"/>
  <c r="J26" i="445"/>
  <c r="I26" i="445"/>
  <c r="G26" i="445"/>
  <c r="F26" i="445"/>
  <c r="B26" i="445"/>
  <c r="B25" i="446" s="1"/>
  <c r="P25" i="445"/>
  <c r="O25" i="445"/>
  <c r="M25" i="445"/>
  <c r="L25" i="445"/>
  <c r="J25" i="445"/>
  <c r="I25" i="445"/>
  <c r="G25" i="445"/>
  <c r="F25" i="445"/>
  <c r="D25" i="445"/>
  <c r="C25" i="445"/>
  <c r="B25" i="445"/>
  <c r="B24" i="447" s="1"/>
  <c r="P24" i="445"/>
  <c r="O24" i="445"/>
  <c r="M24" i="445"/>
  <c r="L24" i="445"/>
  <c r="J24" i="445"/>
  <c r="I24" i="445"/>
  <c r="G24" i="445"/>
  <c r="F24" i="445"/>
  <c r="D24" i="445"/>
  <c r="C24" i="445"/>
  <c r="B24" i="445"/>
  <c r="B23" i="447" s="1"/>
  <c r="P23" i="445"/>
  <c r="O23" i="445"/>
  <c r="M23" i="445"/>
  <c r="L23" i="445"/>
  <c r="J23" i="445"/>
  <c r="I23" i="445"/>
  <c r="G23" i="445"/>
  <c r="F23" i="445"/>
  <c r="D23" i="445"/>
  <c r="C23" i="445"/>
  <c r="B23" i="445"/>
  <c r="B22" i="446" s="1"/>
  <c r="P22" i="445"/>
  <c r="O22" i="445"/>
  <c r="M22" i="445"/>
  <c r="L22" i="445"/>
  <c r="J22" i="445"/>
  <c r="I22" i="445"/>
  <c r="G22" i="445"/>
  <c r="F22" i="445"/>
  <c r="B22" i="445"/>
  <c r="B21" i="446" s="1"/>
  <c r="P21" i="445"/>
  <c r="O21" i="445"/>
  <c r="M21" i="445"/>
  <c r="L21" i="445"/>
  <c r="J21" i="445"/>
  <c r="I21" i="445"/>
  <c r="G21" i="445"/>
  <c r="F21" i="445"/>
  <c r="D21" i="445"/>
  <c r="C21" i="445"/>
  <c r="B21" i="445"/>
  <c r="B20" i="447" s="1"/>
  <c r="P20" i="445"/>
  <c r="O20" i="445"/>
  <c r="M20" i="445"/>
  <c r="L20" i="445"/>
  <c r="J20" i="445"/>
  <c r="I20" i="445"/>
  <c r="G20" i="445"/>
  <c r="F20" i="445"/>
  <c r="D20" i="445"/>
  <c r="C20" i="445"/>
  <c r="B20" i="445"/>
  <c r="B19" i="447" s="1"/>
  <c r="P19" i="445"/>
  <c r="O19" i="445"/>
  <c r="M19" i="445"/>
  <c r="L19" i="445"/>
  <c r="J19" i="445"/>
  <c r="I19" i="445"/>
  <c r="G19" i="445"/>
  <c r="F19" i="445"/>
  <c r="D19" i="445"/>
  <c r="C19" i="445"/>
  <c r="B19" i="445"/>
  <c r="B18" i="446" s="1"/>
  <c r="P18" i="445"/>
  <c r="O18" i="445"/>
  <c r="M18" i="445"/>
  <c r="L18" i="445"/>
  <c r="J18" i="445"/>
  <c r="I18" i="445"/>
  <c r="G18" i="445"/>
  <c r="F18" i="445"/>
  <c r="B18" i="445"/>
  <c r="B17" i="446" s="1"/>
  <c r="P17" i="445"/>
  <c r="O17" i="445"/>
  <c r="M17" i="445"/>
  <c r="L17" i="445"/>
  <c r="J17" i="445"/>
  <c r="I17" i="445"/>
  <c r="G17" i="445"/>
  <c r="F17" i="445"/>
  <c r="D17" i="445"/>
  <c r="C17" i="445"/>
  <c r="B17" i="445"/>
  <c r="B16" i="447" s="1"/>
  <c r="P16" i="445"/>
  <c r="O16" i="445"/>
  <c r="M16" i="445"/>
  <c r="L16" i="445"/>
  <c r="J16" i="445"/>
  <c r="I16" i="445"/>
  <c r="G16" i="445"/>
  <c r="F16" i="445"/>
  <c r="D16" i="445"/>
  <c r="C16" i="445"/>
  <c r="B16" i="445"/>
  <c r="B15" i="447" s="1"/>
  <c r="P15" i="445"/>
  <c r="M15" i="445"/>
  <c r="L15" i="445"/>
  <c r="J15" i="445"/>
  <c r="I15" i="445"/>
  <c r="G15" i="445"/>
  <c r="D15" i="445"/>
  <c r="B15" i="445"/>
  <c r="B14" i="446" s="1"/>
  <c r="B14" i="447" s="1"/>
  <c r="O14" i="445"/>
  <c r="F14" i="445"/>
  <c r="P13" i="445"/>
  <c r="O13" i="445"/>
  <c r="M13" i="445"/>
  <c r="L13" i="445"/>
  <c r="J13" i="445"/>
  <c r="I13" i="445"/>
  <c r="G13" i="445"/>
  <c r="F13" i="445"/>
  <c r="D13" i="445"/>
  <c r="C13" i="445"/>
  <c r="P12" i="445"/>
  <c r="O12" i="445"/>
  <c r="M12" i="445"/>
  <c r="L12" i="445"/>
  <c r="J12" i="445"/>
  <c r="I12" i="445"/>
  <c r="G12" i="445"/>
  <c r="F12" i="445"/>
  <c r="D12" i="445"/>
  <c r="C12" i="445"/>
  <c r="B15" i="444"/>
  <c r="B14" i="444"/>
  <c r="B14" i="445" s="1"/>
  <c r="B13" i="446" s="1"/>
  <c r="B13" i="447" s="1"/>
  <c r="B13" i="444"/>
  <c r="B13" i="445" s="1"/>
  <c r="B12" i="446" s="1"/>
  <c r="B12" i="447" s="1"/>
  <c r="B12" i="444"/>
  <c r="B12" i="445" s="1"/>
  <c r="B11" i="446" s="1"/>
  <c r="B11" i="447" s="1"/>
  <c r="F14" i="451" l="1"/>
  <c r="F14" i="450"/>
  <c r="F15" i="449"/>
  <c r="E29" i="451"/>
  <c r="E13" i="450"/>
  <c r="F29" i="451"/>
  <c r="E14" i="451"/>
  <c r="E14" i="449"/>
  <c r="G15" i="449"/>
  <c r="C14" i="446"/>
  <c r="C14" i="447"/>
  <c r="C15" i="447"/>
  <c r="C14" i="449"/>
  <c r="G14" i="449"/>
  <c r="E14" i="450"/>
  <c r="C13" i="450"/>
  <c r="G13" i="450"/>
  <c r="E13" i="447"/>
  <c r="L14" i="445"/>
  <c r="I14" i="445"/>
  <c r="C14" i="445"/>
  <c r="C18" i="445"/>
  <c r="C22" i="445"/>
  <c r="C26" i="445"/>
  <c r="C30" i="445"/>
  <c r="D14" i="445"/>
  <c r="D18" i="445"/>
  <c r="D22" i="445"/>
  <c r="D26" i="445"/>
  <c r="D30" i="445"/>
  <c r="B15" i="446"/>
  <c r="B19" i="446"/>
  <c r="B23" i="446"/>
  <c r="B27" i="446"/>
  <c r="B31" i="446"/>
  <c r="B35" i="446"/>
  <c r="B17" i="447"/>
  <c r="B18" i="447"/>
  <c r="B21" i="447"/>
  <c r="B22" i="447"/>
  <c r="B25" i="447"/>
  <c r="B26" i="447"/>
  <c r="B29" i="447"/>
  <c r="B30" i="447"/>
  <c r="B33" i="447"/>
  <c r="B34" i="447"/>
  <c r="B37" i="447"/>
  <c r="B38" i="447"/>
  <c r="E14" i="440"/>
  <c r="G13" i="440"/>
  <c r="C13" i="440"/>
  <c r="C12" i="434"/>
  <c r="C15" i="434"/>
  <c r="D13" i="436"/>
  <c r="C13" i="434"/>
  <c r="B36" i="442"/>
  <c r="B32" i="442"/>
  <c r="B28" i="442"/>
  <c r="B24" i="442"/>
  <c r="B20" i="442"/>
  <c r="B16" i="442"/>
  <c r="B12" i="442"/>
  <c r="B39" i="441"/>
  <c r="B38" i="442" s="1"/>
  <c r="B38" i="441"/>
  <c r="B37" i="442" s="1"/>
  <c r="B37" i="441"/>
  <c r="B36" i="441"/>
  <c r="B35" i="442" s="1"/>
  <c r="B35" i="441"/>
  <c r="B34" i="442" s="1"/>
  <c r="B34" i="441"/>
  <c r="B33" i="442" s="1"/>
  <c r="B33" i="441"/>
  <c r="B32" i="441"/>
  <c r="B31" i="442" s="1"/>
  <c r="B31" i="441"/>
  <c r="B30" i="442" s="1"/>
  <c r="B30" i="441"/>
  <c r="B29" i="442" s="1"/>
  <c r="B29" i="441"/>
  <c r="B28" i="441"/>
  <c r="B27" i="442" s="1"/>
  <c r="B27" i="441"/>
  <c r="B26" i="442" s="1"/>
  <c r="B26" i="441"/>
  <c r="B25" i="442" s="1"/>
  <c r="B25" i="441"/>
  <c r="B24" i="441"/>
  <c r="B23" i="442" s="1"/>
  <c r="B23" i="441"/>
  <c r="B22" i="442" s="1"/>
  <c r="B22" i="441"/>
  <c r="B21" i="442" s="1"/>
  <c r="B21" i="441"/>
  <c r="B20" i="441"/>
  <c r="B19" i="442" s="1"/>
  <c r="B19" i="441"/>
  <c r="B18" i="442" s="1"/>
  <c r="B18" i="441"/>
  <c r="B17" i="442" s="1"/>
  <c r="B17" i="441"/>
  <c r="B16" i="441"/>
  <c r="B15" i="442" s="1"/>
  <c r="B15" i="441"/>
  <c r="B14" i="442" s="1"/>
  <c r="B14" i="441"/>
  <c r="B13" i="442" s="1"/>
  <c r="B13" i="441"/>
  <c r="B12" i="441"/>
  <c r="B11" i="442" s="1"/>
  <c r="G38" i="440"/>
  <c r="F38" i="440"/>
  <c r="E38" i="440"/>
  <c r="D38" i="440"/>
  <c r="C38" i="440"/>
  <c r="G37" i="440"/>
  <c r="F37" i="440"/>
  <c r="E37" i="440"/>
  <c r="D37" i="440"/>
  <c r="C37" i="440"/>
  <c r="G36" i="440"/>
  <c r="F36" i="440"/>
  <c r="E36" i="440"/>
  <c r="D36" i="440"/>
  <c r="C36" i="440"/>
  <c r="G35" i="440"/>
  <c r="F35" i="440"/>
  <c r="E35" i="440"/>
  <c r="D35" i="440"/>
  <c r="C35" i="440"/>
  <c r="G34" i="440"/>
  <c r="F34" i="440"/>
  <c r="E34" i="440"/>
  <c r="D34" i="440"/>
  <c r="C34" i="440"/>
  <c r="G33" i="440"/>
  <c r="F33" i="440"/>
  <c r="E33" i="440"/>
  <c r="D33" i="440"/>
  <c r="C33" i="440"/>
  <c r="G32" i="440"/>
  <c r="F32" i="440"/>
  <c r="E32" i="440"/>
  <c r="D32" i="440"/>
  <c r="C32" i="440"/>
  <c r="G31" i="440"/>
  <c r="F31" i="440"/>
  <c r="E31" i="440"/>
  <c r="D31" i="440"/>
  <c r="C31" i="440"/>
  <c r="G30" i="440"/>
  <c r="F30" i="440"/>
  <c r="E30" i="440"/>
  <c r="D30" i="440"/>
  <c r="C30" i="440"/>
  <c r="G29" i="440"/>
  <c r="F29" i="440"/>
  <c r="E29" i="440"/>
  <c r="D29" i="440"/>
  <c r="C29" i="440"/>
  <c r="G28" i="440"/>
  <c r="F28" i="440"/>
  <c r="E28" i="440"/>
  <c r="D28" i="440"/>
  <c r="C28" i="440"/>
  <c r="G27" i="440"/>
  <c r="F27" i="440"/>
  <c r="E27" i="440"/>
  <c r="D27" i="440"/>
  <c r="C27" i="440"/>
  <c r="G26" i="440"/>
  <c r="F26" i="440"/>
  <c r="E26" i="440"/>
  <c r="D26" i="440"/>
  <c r="C26" i="440"/>
  <c r="G25" i="440"/>
  <c r="F25" i="440"/>
  <c r="E25" i="440"/>
  <c r="D25" i="440"/>
  <c r="C25" i="440"/>
  <c r="G24" i="440"/>
  <c r="F24" i="440"/>
  <c r="E24" i="440"/>
  <c r="D24" i="440"/>
  <c r="C24" i="440"/>
  <c r="G23" i="440"/>
  <c r="F23" i="440"/>
  <c r="E23" i="440"/>
  <c r="D23" i="440"/>
  <c r="C23" i="440"/>
  <c r="G22" i="440"/>
  <c r="F22" i="440"/>
  <c r="E22" i="440"/>
  <c r="D22" i="440"/>
  <c r="C22" i="440"/>
  <c r="G21" i="440"/>
  <c r="F21" i="440"/>
  <c r="E21" i="440"/>
  <c r="D21" i="440"/>
  <c r="C21" i="440"/>
  <c r="G20" i="440"/>
  <c r="F20" i="440"/>
  <c r="E20" i="440"/>
  <c r="D20" i="440"/>
  <c r="C20" i="440"/>
  <c r="G19" i="440"/>
  <c r="F19" i="440"/>
  <c r="E19" i="440"/>
  <c r="D19" i="440"/>
  <c r="C19" i="440"/>
  <c r="G18" i="440"/>
  <c r="F18" i="440"/>
  <c r="E18" i="440"/>
  <c r="D18" i="440"/>
  <c r="C18" i="440"/>
  <c r="G17" i="440"/>
  <c r="F17" i="440"/>
  <c r="E17" i="440"/>
  <c r="D17" i="440"/>
  <c r="C17" i="440"/>
  <c r="G16" i="440"/>
  <c r="F16" i="440"/>
  <c r="E16" i="440"/>
  <c r="D16" i="440"/>
  <c r="C16" i="440"/>
  <c r="G15" i="440"/>
  <c r="F15" i="440"/>
  <c r="E15" i="440"/>
  <c r="D15" i="440"/>
  <c r="C15" i="440"/>
  <c r="G14" i="440"/>
  <c r="F14" i="440"/>
  <c r="D14" i="440"/>
  <c r="C14" i="440"/>
  <c r="F13" i="440"/>
  <c r="E13" i="440"/>
  <c r="D13" i="440"/>
  <c r="G12" i="440"/>
  <c r="F12" i="440"/>
  <c r="E12" i="440"/>
  <c r="D12" i="440"/>
  <c r="C12" i="440"/>
  <c r="G11" i="440"/>
  <c r="F11" i="440"/>
  <c r="E11" i="440"/>
  <c r="D11" i="440"/>
  <c r="C11" i="440"/>
  <c r="G38" i="439"/>
  <c r="F38" i="439"/>
  <c r="E38" i="439"/>
  <c r="D38" i="439"/>
  <c r="C38" i="439"/>
  <c r="G37" i="439"/>
  <c r="F37" i="439"/>
  <c r="E37" i="439"/>
  <c r="D37" i="439"/>
  <c r="C37" i="439"/>
  <c r="G36" i="439"/>
  <c r="F36" i="439"/>
  <c r="E36" i="439"/>
  <c r="D36" i="439"/>
  <c r="C36" i="439"/>
  <c r="G35" i="439"/>
  <c r="F35" i="439"/>
  <c r="E35" i="439"/>
  <c r="D35" i="439"/>
  <c r="C35" i="439"/>
  <c r="G34" i="439"/>
  <c r="F34" i="439"/>
  <c r="E34" i="439"/>
  <c r="D34" i="439"/>
  <c r="C34" i="439"/>
  <c r="G33" i="439"/>
  <c r="F33" i="439"/>
  <c r="E33" i="439"/>
  <c r="D33" i="439"/>
  <c r="C33" i="439"/>
  <c r="G32" i="439"/>
  <c r="F32" i="439"/>
  <c r="E32" i="439"/>
  <c r="D32" i="439"/>
  <c r="C32" i="439"/>
  <c r="G31" i="439"/>
  <c r="F31" i="439"/>
  <c r="E31" i="439"/>
  <c r="D31" i="439"/>
  <c r="C31" i="439"/>
  <c r="G30" i="439"/>
  <c r="F30" i="439"/>
  <c r="E30" i="439"/>
  <c r="D30" i="439"/>
  <c r="C30" i="439"/>
  <c r="G29" i="439"/>
  <c r="F29" i="439"/>
  <c r="E29" i="439"/>
  <c r="D29" i="439"/>
  <c r="C29" i="439"/>
  <c r="G28" i="439"/>
  <c r="F28" i="439"/>
  <c r="E28" i="439"/>
  <c r="D28" i="439"/>
  <c r="C28" i="439"/>
  <c r="G27" i="439"/>
  <c r="F27" i="439"/>
  <c r="E27" i="439"/>
  <c r="D27" i="439"/>
  <c r="C27" i="439"/>
  <c r="G26" i="439"/>
  <c r="F26" i="439"/>
  <c r="E26" i="439"/>
  <c r="D26" i="439"/>
  <c r="C26" i="439"/>
  <c r="G25" i="439"/>
  <c r="F25" i="439"/>
  <c r="E25" i="439"/>
  <c r="D25" i="439"/>
  <c r="C25" i="439"/>
  <c r="G24" i="439"/>
  <c r="F24" i="439"/>
  <c r="E24" i="439"/>
  <c r="D24" i="439"/>
  <c r="C24" i="439"/>
  <c r="G23" i="439"/>
  <c r="F23" i="439"/>
  <c r="E23" i="439"/>
  <c r="D23" i="439"/>
  <c r="C23" i="439"/>
  <c r="G22" i="439"/>
  <c r="F22" i="439"/>
  <c r="E22" i="439"/>
  <c r="D22" i="439"/>
  <c r="C22" i="439"/>
  <c r="G21" i="439"/>
  <c r="F21" i="439"/>
  <c r="E21" i="439"/>
  <c r="D21" i="439"/>
  <c r="C21" i="439"/>
  <c r="G20" i="439"/>
  <c r="F20" i="439"/>
  <c r="E20" i="439"/>
  <c r="D20" i="439"/>
  <c r="C20" i="439"/>
  <c r="G19" i="439"/>
  <c r="F19" i="439"/>
  <c r="E19" i="439"/>
  <c r="D19" i="439"/>
  <c r="C19" i="439"/>
  <c r="G18" i="439"/>
  <c r="F18" i="439"/>
  <c r="E18" i="439"/>
  <c r="D18" i="439"/>
  <c r="C18" i="439"/>
  <c r="G17" i="439"/>
  <c r="F17" i="439"/>
  <c r="E17" i="439"/>
  <c r="D17" i="439"/>
  <c r="C17" i="439"/>
  <c r="G16" i="439"/>
  <c r="F16" i="439"/>
  <c r="E16" i="439"/>
  <c r="D16" i="439"/>
  <c r="C16" i="439"/>
  <c r="G15" i="439"/>
  <c r="F15" i="439"/>
  <c r="E15" i="439"/>
  <c r="D15" i="439"/>
  <c r="C15" i="439"/>
  <c r="G14" i="439"/>
  <c r="F14" i="439"/>
  <c r="D14" i="439"/>
  <c r="C14" i="439"/>
  <c r="F13" i="439"/>
  <c r="E13" i="439"/>
  <c r="D13" i="439"/>
  <c r="G12" i="439"/>
  <c r="F12" i="439"/>
  <c r="E12" i="439"/>
  <c r="D12" i="439"/>
  <c r="C12" i="439"/>
  <c r="G11" i="439"/>
  <c r="F11" i="439"/>
  <c r="E11" i="439"/>
  <c r="D11" i="439"/>
  <c r="C11" i="439"/>
  <c r="AE39" i="438"/>
  <c r="AD39" i="438"/>
  <c r="AC39" i="438"/>
  <c r="AB39" i="438"/>
  <c r="AA39" i="438"/>
  <c r="Y39" i="438"/>
  <c r="X39" i="438"/>
  <c r="W39" i="438"/>
  <c r="V39" i="438"/>
  <c r="U39" i="438"/>
  <c r="S39" i="438"/>
  <c r="R39" i="438"/>
  <c r="Q39" i="438"/>
  <c r="P39" i="438"/>
  <c r="O39" i="438"/>
  <c r="M39" i="438"/>
  <c r="L39" i="438"/>
  <c r="K39" i="438"/>
  <c r="J39" i="438"/>
  <c r="I39" i="438"/>
  <c r="G39" i="438"/>
  <c r="F39" i="438"/>
  <c r="E39" i="438"/>
  <c r="D39" i="438"/>
  <c r="C39" i="438"/>
  <c r="AE38" i="438"/>
  <c r="AD38" i="438"/>
  <c r="AC38" i="438"/>
  <c r="AB38" i="438"/>
  <c r="AA38" i="438"/>
  <c r="Y38" i="438"/>
  <c r="X38" i="438"/>
  <c r="W38" i="438"/>
  <c r="V38" i="438"/>
  <c r="U38" i="438"/>
  <c r="S38" i="438"/>
  <c r="R38" i="438"/>
  <c r="Q38" i="438"/>
  <c r="P38" i="438"/>
  <c r="O38" i="438"/>
  <c r="M38" i="438"/>
  <c r="L38" i="438"/>
  <c r="K38" i="438"/>
  <c r="J38" i="438"/>
  <c r="I38" i="438"/>
  <c r="G38" i="438"/>
  <c r="F38" i="438"/>
  <c r="E38" i="438"/>
  <c r="D38" i="438"/>
  <c r="C38" i="438"/>
  <c r="AE37" i="438"/>
  <c r="AD37" i="438"/>
  <c r="AC37" i="438"/>
  <c r="AB37" i="438"/>
  <c r="AA37" i="438"/>
  <c r="Y37" i="438"/>
  <c r="X37" i="438"/>
  <c r="W37" i="438"/>
  <c r="V37" i="438"/>
  <c r="U37" i="438"/>
  <c r="S37" i="438"/>
  <c r="R37" i="438"/>
  <c r="Q37" i="438"/>
  <c r="P37" i="438"/>
  <c r="O37" i="438"/>
  <c r="M37" i="438"/>
  <c r="L37" i="438"/>
  <c r="K37" i="438"/>
  <c r="J37" i="438"/>
  <c r="I37" i="438"/>
  <c r="G37" i="438"/>
  <c r="F37" i="438"/>
  <c r="E37" i="438"/>
  <c r="D37" i="438"/>
  <c r="C37" i="438"/>
  <c r="AE36" i="438"/>
  <c r="AD36" i="438"/>
  <c r="AC36" i="438"/>
  <c r="AB36" i="438"/>
  <c r="AA36" i="438"/>
  <c r="Y36" i="438"/>
  <c r="X36" i="438"/>
  <c r="W36" i="438"/>
  <c r="V36" i="438"/>
  <c r="U36" i="438"/>
  <c r="S36" i="438"/>
  <c r="R36" i="438"/>
  <c r="Q36" i="438"/>
  <c r="P36" i="438"/>
  <c r="O36" i="438"/>
  <c r="M36" i="438"/>
  <c r="L36" i="438"/>
  <c r="K36" i="438"/>
  <c r="J36" i="438"/>
  <c r="I36" i="438"/>
  <c r="G36" i="438"/>
  <c r="F36" i="438"/>
  <c r="E36" i="438"/>
  <c r="D36" i="438"/>
  <c r="C36" i="438"/>
  <c r="AE35" i="438"/>
  <c r="AD35" i="438"/>
  <c r="AC35" i="438"/>
  <c r="AB35" i="438"/>
  <c r="AA35" i="438"/>
  <c r="Y35" i="438"/>
  <c r="X35" i="438"/>
  <c r="W35" i="438"/>
  <c r="V35" i="438"/>
  <c r="U35" i="438"/>
  <c r="S35" i="438"/>
  <c r="R35" i="438"/>
  <c r="Q35" i="438"/>
  <c r="P35" i="438"/>
  <c r="O35" i="438"/>
  <c r="M35" i="438"/>
  <c r="L35" i="438"/>
  <c r="K35" i="438"/>
  <c r="J35" i="438"/>
  <c r="I35" i="438"/>
  <c r="G35" i="438"/>
  <c r="F35" i="438"/>
  <c r="E35" i="438"/>
  <c r="D35" i="438"/>
  <c r="C35" i="438"/>
  <c r="AE34" i="438"/>
  <c r="AD34" i="438"/>
  <c r="AC34" i="438"/>
  <c r="AB34" i="438"/>
  <c r="AA34" i="438"/>
  <c r="Y34" i="438"/>
  <c r="X34" i="438"/>
  <c r="W34" i="438"/>
  <c r="V34" i="438"/>
  <c r="U34" i="438"/>
  <c r="S34" i="438"/>
  <c r="R34" i="438"/>
  <c r="Q34" i="438"/>
  <c r="P34" i="438"/>
  <c r="O34" i="438"/>
  <c r="M34" i="438"/>
  <c r="L34" i="438"/>
  <c r="K34" i="438"/>
  <c r="J34" i="438"/>
  <c r="I34" i="438"/>
  <c r="G34" i="438"/>
  <c r="F34" i="438"/>
  <c r="E34" i="438"/>
  <c r="D34" i="438"/>
  <c r="C34" i="438"/>
  <c r="AE33" i="438"/>
  <c r="AD33" i="438"/>
  <c r="AC33" i="438"/>
  <c r="AB33" i="438"/>
  <c r="AA33" i="438"/>
  <c r="Y33" i="438"/>
  <c r="X33" i="438"/>
  <c r="W33" i="438"/>
  <c r="V33" i="438"/>
  <c r="U33" i="438"/>
  <c r="S33" i="438"/>
  <c r="R33" i="438"/>
  <c r="Q33" i="438"/>
  <c r="P33" i="438"/>
  <c r="O33" i="438"/>
  <c r="M33" i="438"/>
  <c r="L33" i="438"/>
  <c r="K33" i="438"/>
  <c r="J33" i="438"/>
  <c r="I33" i="438"/>
  <c r="G33" i="438"/>
  <c r="F33" i="438"/>
  <c r="E33" i="438"/>
  <c r="D33" i="438"/>
  <c r="C33" i="438"/>
  <c r="AE32" i="438"/>
  <c r="AD32" i="438"/>
  <c r="AC32" i="438"/>
  <c r="AB32" i="438"/>
  <c r="AA32" i="438"/>
  <c r="Y32" i="438"/>
  <c r="X32" i="438"/>
  <c r="W32" i="438"/>
  <c r="V32" i="438"/>
  <c r="U32" i="438"/>
  <c r="S32" i="438"/>
  <c r="R32" i="438"/>
  <c r="Q32" i="438"/>
  <c r="P32" i="438"/>
  <c r="O32" i="438"/>
  <c r="M32" i="438"/>
  <c r="L32" i="438"/>
  <c r="K32" i="438"/>
  <c r="J32" i="438"/>
  <c r="I32" i="438"/>
  <c r="G32" i="438"/>
  <c r="F32" i="438"/>
  <c r="E32" i="438"/>
  <c r="D32" i="438"/>
  <c r="C32" i="438"/>
  <c r="AE31" i="438"/>
  <c r="AD31" i="438"/>
  <c r="AC31" i="438"/>
  <c r="AB31" i="438"/>
  <c r="AA31" i="438"/>
  <c r="Y31" i="438"/>
  <c r="X31" i="438"/>
  <c r="W31" i="438"/>
  <c r="V31" i="438"/>
  <c r="U31" i="438"/>
  <c r="S31" i="438"/>
  <c r="R31" i="438"/>
  <c r="Q31" i="438"/>
  <c r="P31" i="438"/>
  <c r="O31" i="438"/>
  <c r="M31" i="438"/>
  <c r="L31" i="438"/>
  <c r="K31" i="438"/>
  <c r="J31" i="438"/>
  <c r="I31" i="438"/>
  <c r="G31" i="438"/>
  <c r="F31" i="438"/>
  <c r="E31" i="438"/>
  <c r="D31" i="438"/>
  <c r="C31" i="438"/>
  <c r="AE30" i="438"/>
  <c r="AD30" i="438"/>
  <c r="AC30" i="438"/>
  <c r="AB30" i="438"/>
  <c r="AA30" i="438"/>
  <c r="Y30" i="438"/>
  <c r="X30" i="438"/>
  <c r="W30" i="438"/>
  <c r="V30" i="438"/>
  <c r="U30" i="438"/>
  <c r="S30" i="438"/>
  <c r="R30" i="438"/>
  <c r="Q30" i="438"/>
  <c r="P30" i="438"/>
  <c r="O30" i="438"/>
  <c r="M30" i="438"/>
  <c r="L30" i="438"/>
  <c r="K30" i="438"/>
  <c r="J30" i="438"/>
  <c r="I30" i="438"/>
  <c r="G30" i="438"/>
  <c r="F30" i="438"/>
  <c r="E30" i="438"/>
  <c r="D30" i="438"/>
  <c r="C30" i="438"/>
  <c r="AE29" i="438"/>
  <c r="AD29" i="438"/>
  <c r="AC29" i="438"/>
  <c r="AB29" i="438"/>
  <c r="AA29" i="438"/>
  <c r="Y29" i="438"/>
  <c r="X29" i="438"/>
  <c r="W29" i="438"/>
  <c r="V29" i="438"/>
  <c r="U29" i="438"/>
  <c r="S29" i="438"/>
  <c r="R29" i="438"/>
  <c r="Q29" i="438"/>
  <c r="P29" i="438"/>
  <c r="O29" i="438"/>
  <c r="M29" i="438"/>
  <c r="L29" i="438"/>
  <c r="K29" i="438"/>
  <c r="J29" i="438"/>
  <c r="I29" i="438"/>
  <c r="G29" i="438"/>
  <c r="F29" i="438"/>
  <c r="E29" i="438"/>
  <c r="D29" i="438"/>
  <c r="C29" i="438"/>
  <c r="AE28" i="438"/>
  <c r="AD28" i="438"/>
  <c r="AC28" i="438"/>
  <c r="AB28" i="438"/>
  <c r="AA28" i="438"/>
  <c r="Y28" i="438"/>
  <c r="X28" i="438"/>
  <c r="W28" i="438"/>
  <c r="V28" i="438"/>
  <c r="U28" i="438"/>
  <c r="S28" i="438"/>
  <c r="R28" i="438"/>
  <c r="Q28" i="438"/>
  <c r="P28" i="438"/>
  <c r="O28" i="438"/>
  <c r="M28" i="438"/>
  <c r="L28" i="438"/>
  <c r="K28" i="438"/>
  <c r="J28" i="438"/>
  <c r="I28" i="438"/>
  <c r="G28" i="438"/>
  <c r="F28" i="438"/>
  <c r="E28" i="438"/>
  <c r="D28" i="438"/>
  <c r="C28" i="438"/>
  <c r="AE27" i="438"/>
  <c r="AD27" i="438"/>
  <c r="AC27" i="438"/>
  <c r="AB27" i="438"/>
  <c r="AA27" i="438"/>
  <c r="Y27" i="438"/>
  <c r="X27" i="438"/>
  <c r="W27" i="438"/>
  <c r="V27" i="438"/>
  <c r="U27" i="438"/>
  <c r="S27" i="438"/>
  <c r="R27" i="438"/>
  <c r="Q27" i="438"/>
  <c r="P27" i="438"/>
  <c r="O27" i="438"/>
  <c r="M27" i="438"/>
  <c r="L27" i="438"/>
  <c r="K27" i="438"/>
  <c r="J27" i="438"/>
  <c r="I27" i="438"/>
  <c r="G27" i="438"/>
  <c r="F27" i="438"/>
  <c r="E27" i="438"/>
  <c r="D27" i="438"/>
  <c r="C27" i="438"/>
  <c r="AE26" i="438"/>
  <c r="AD26" i="438"/>
  <c r="AC26" i="438"/>
  <c r="AB26" i="438"/>
  <c r="AA26" i="438"/>
  <c r="Y26" i="438"/>
  <c r="X26" i="438"/>
  <c r="W26" i="438"/>
  <c r="V26" i="438"/>
  <c r="U26" i="438"/>
  <c r="S26" i="438"/>
  <c r="R26" i="438"/>
  <c r="Q26" i="438"/>
  <c r="P26" i="438"/>
  <c r="O26" i="438"/>
  <c r="M26" i="438"/>
  <c r="L26" i="438"/>
  <c r="K26" i="438"/>
  <c r="J26" i="438"/>
  <c r="I26" i="438"/>
  <c r="G26" i="438"/>
  <c r="F26" i="438"/>
  <c r="E26" i="438"/>
  <c r="D26" i="438"/>
  <c r="C26" i="438"/>
  <c r="AE25" i="438"/>
  <c r="AD25" i="438"/>
  <c r="AC25" i="438"/>
  <c r="AB25" i="438"/>
  <c r="AA25" i="438"/>
  <c r="Y25" i="438"/>
  <c r="X25" i="438"/>
  <c r="W25" i="438"/>
  <c r="V25" i="438"/>
  <c r="U25" i="438"/>
  <c r="S25" i="438"/>
  <c r="R25" i="438"/>
  <c r="Q25" i="438"/>
  <c r="P25" i="438"/>
  <c r="O25" i="438"/>
  <c r="M25" i="438"/>
  <c r="L25" i="438"/>
  <c r="K25" i="438"/>
  <c r="J25" i="438"/>
  <c r="I25" i="438"/>
  <c r="G25" i="438"/>
  <c r="F25" i="438"/>
  <c r="E25" i="438"/>
  <c r="D25" i="438"/>
  <c r="C25" i="438"/>
  <c r="AE24" i="438"/>
  <c r="AD24" i="438"/>
  <c r="AC24" i="438"/>
  <c r="AB24" i="438"/>
  <c r="AA24" i="438"/>
  <c r="Y24" i="438"/>
  <c r="X24" i="438"/>
  <c r="W24" i="438"/>
  <c r="V24" i="438"/>
  <c r="U24" i="438"/>
  <c r="S24" i="438"/>
  <c r="R24" i="438"/>
  <c r="Q24" i="438"/>
  <c r="P24" i="438"/>
  <c r="O24" i="438"/>
  <c r="M24" i="438"/>
  <c r="L24" i="438"/>
  <c r="K24" i="438"/>
  <c r="J24" i="438"/>
  <c r="I24" i="438"/>
  <c r="G24" i="438"/>
  <c r="F24" i="438"/>
  <c r="E24" i="438"/>
  <c r="D24" i="438"/>
  <c r="C24" i="438"/>
  <c r="AE23" i="438"/>
  <c r="AD23" i="438"/>
  <c r="AC23" i="438"/>
  <c r="AB23" i="438"/>
  <c r="AA23" i="438"/>
  <c r="Y23" i="438"/>
  <c r="X23" i="438"/>
  <c r="W23" i="438"/>
  <c r="V23" i="438"/>
  <c r="U23" i="438"/>
  <c r="S23" i="438"/>
  <c r="R23" i="438"/>
  <c r="Q23" i="438"/>
  <c r="P23" i="438"/>
  <c r="O23" i="438"/>
  <c r="M23" i="438"/>
  <c r="L23" i="438"/>
  <c r="K23" i="438"/>
  <c r="J23" i="438"/>
  <c r="I23" i="438"/>
  <c r="G23" i="438"/>
  <c r="F23" i="438"/>
  <c r="E23" i="438"/>
  <c r="D23" i="438"/>
  <c r="C23" i="438"/>
  <c r="AE22" i="438"/>
  <c r="AD22" i="438"/>
  <c r="AC22" i="438"/>
  <c r="AB22" i="438"/>
  <c r="AA22" i="438"/>
  <c r="Y22" i="438"/>
  <c r="X22" i="438"/>
  <c r="W22" i="438"/>
  <c r="V22" i="438"/>
  <c r="U22" i="438"/>
  <c r="S22" i="438"/>
  <c r="R22" i="438"/>
  <c r="Q22" i="438"/>
  <c r="P22" i="438"/>
  <c r="O22" i="438"/>
  <c r="M22" i="438"/>
  <c r="L22" i="438"/>
  <c r="K22" i="438"/>
  <c r="J22" i="438"/>
  <c r="I22" i="438"/>
  <c r="G22" i="438"/>
  <c r="F22" i="438"/>
  <c r="E22" i="438"/>
  <c r="D22" i="438"/>
  <c r="C22" i="438"/>
  <c r="AE21" i="438"/>
  <c r="AD21" i="438"/>
  <c r="AC21" i="438"/>
  <c r="AB21" i="438"/>
  <c r="AA21" i="438"/>
  <c r="Y21" i="438"/>
  <c r="X21" i="438"/>
  <c r="W21" i="438"/>
  <c r="V21" i="438"/>
  <c r="U21" i="438"/>
  <c r="S21" i="438"/>
  <c r="R21" i="438"/>
  <c r="Q21" i="438"/>
  <c r="P21" i="438"/>
  <c r="O21" i="438"/>
  <c r="M21" i="438"/>
  <c r="L21" i="438"/>
  <c r="K21" i="438"/>
  <c r="J21" i="438"/>
  <c r="I21" i="438"/>
  <c r="G21" i="438"/>
  <c r="F21" i="438"/>
  <c r="E21" i="438"/>
  <c r="D21" i="438"/>
  <c r="C21" i="438"/>
  <c r="AE20" i="438"/>
  <c r="AD20" i="438"/>
  <c r="AC20" i="438"/>
  <c r="AB20" i="438"/>
  <c r="AA20" i="438"/>
  <c r="Y20" i="438"/>
  <c r="X20" i="438"/>
  <c r="W20" i="438"/>
  <c r="V20" i="438"/>
  <c r="U20" i="438"/>
  <c r="S20" i="438"/>
  <c r="R20" i="438"/>
  <c r="Q20" i="438"/>
  <c r="P20" i="438"/>
  <c r="O20" i="438"/>
  <c r="M20" i="438"/>
  <c r="L20" i="438"/>
  <c r="K20" i="438"/>
  <c r="J20" i="438"/>
  <c r="I20" i="438"/>
  <c r="G20" i="438"/>
  <c r="F20" i="438"/>
  <c r="E20" i="438"/>
  <c r="D20" i="438"/>
  <c r="C20" i="438"/>
  <c r="AE19" i="438"/>
  <c r="AD19" i="438"/>
  <c r="AC19" i="438"/>
  <c r="AB19" i="438"/>
  <c r="AA19" i="438"/>
  <c r="Y19" i="438"/>
  <c r="X19" i="438"/>
  <c r="W19" i="438"/>
  <c r="V19" i="438"/>
  <c r="U19" i="438"/>
  <c r="S19" i="438"/>
  <c r="R19" i="438"/>
  <c r="Q19" i="438"/>
  <c r="P19" i="438"/>
  <c r="O19" i="438"/>
  <c r="M19" i="438"/>
  <c r="L19" i="438"/>
  <c r="K19" i="438"/>
  <c r="J19" i="438"/>
  <c r="I19" i="438"/>
  <c r="G19" i="438"/>
  <c r="F19" i="438"/>
  <c r="E19" i="438"/>
  <c r="D19" i="438"/>
  <c r="C19" i="438"/>
  <c r="AE18" i="438"/>
  <c r="AD18" i="438"/>
  <c r="AC18" i="438"/>
  <c r="AB18" i="438"/>
  <c r="AA18" i="438"/>
  <c r="Y18" i="438"/>
  <c r="X18" i="438"/>
  <c r="W18" i="438"/>
  <c r="V18" i="438"/>
  <c r="U18" i="438"/>
  <c r="S18" i="438"/>
  <c r="R18" i="438"/>
  <c r="Q18" i="438"/>
  <c r="P18" i="438"/>
  <c r="O18" i="438"/>
  <c r="M18" i="438"/>
  <c r="L18" i="438"/>
  <c r="K18" i="438"/>
  <c r="J18" i="438"/>
  <c r="I18" i="438"/>
  <c r="G18" i="438"/>
  <c r="F18" i="438"/>
  <c r="E18" i="438"/>
  <c r="D18" i="438"/>
  <c r="C18" i="438"/>
  <c r="AE17" i="438"/>
  <c r="AD17" i="438"/>
  <c r="AC17" i="438"/>
  <c r="AB17" i="438"/>
  <c r="AA17" i="438"/>
  <c r="Y17" i="438"/>
  <c r="X17" i="438"/>
  <c r="W17" i="438"/>
  <c r="V17" i="438"/>
  <c r="U17" i="438"/>
  <c r="S17" i="438"/>
  <c r="R17" i="438"/>
  <c r="Q17" i="438"/>
  <c r="P17" i="438"/>
  <c r="O17" i="438"/>
  <c r="M17" i="438"/>
  <c r="L17" i="438"/>
  <c r="K17" i="438"/>
  <c r="J17" i="438"/>
  <c r="I17" i="438"/>
  <c r="G17" i="438"/>
  <c r="F17" i="438"/>
  <c r="E17" i="438"/>
  <c r="D17" i="438"/>
  <c r="C17" i="438"/>
  <c r="AE16" i="438"/>
  <c r="AD16" i="438"/>
  <c r="AC16" i="438"/>
  <c r="AB16" i="438"/>
  <c r="AA16" i="438"/>
  <c r="Y16" i="438"/>
  <c r="X16" i="438"/>
  <c r="W16" i="438"/>
  <c r="V16" i="438"/>
  <c r="U16" i="438"/>
  <c r="S16" i="438"/>
  <c r="R16" i="438"/>
  <c r="Q16" i="438"/>
  <c r="P16" i="438"/>
  <c r="O16" i="438"/>
  <c r="M16" i="438"/>
  <c r="L16" i="438"/>
  <c r="K16" i="438"/>
  <c r="J16" i="438"/>
  <c r="I16" i="438"/>
  <c r="G16" i="438"/>
  <c r="F16" i="438"/>
  <c r="E16" i="438"/>
  <c r="D16" i="438"/>
  <c r="C16" i="438"/>
  <c r="AE15" i="438"/>
  <c r="AD15" i="438"/>
  <c r="AC15" i="438"/>
  <c r="AB15" i="438"/>
  <c r="AA15" i="438"/>
  <c r="Y15" i="438"/>
  <c r="X15" i="438"/>
  <c r="W15" i="438"/>
  <c r="V15" i="438"/>
  <c r="U15" i="438"/>
  <c r="S15" i="438"/>
  <c r="R15" i="438"/>
  <c r="Q15" i="438"/>
  <c r="P15" i="438"/>
  <c r="O15" i="438"/>
  <c r="M15" i="438"/>
  <c r="L15" i="438"/>
  <c r="K15" i="438"/>
  <c r="J15" i="438"/>
  <c r="I15" i="438"/>
  <c r="G15" i="438"/>
  <c r="F15" i="438"/>
  <c r="D15" i="438"/>
  <c r="C15" i="438"/>
  <c r="AE14" i="438"/>
  <c r="AD14" i="438"/>
  <c r="AC14" i="438"/>
  <c r="AB14" i="438"/>
  <c r="AA14" i="438"/>
  <c r="Y14" i="438"/>
  <c r="X14" i="438"/>
  <c r="W14" i="438"/>
  <c r="V14" i="438"/>
  <c r="U14" i="438"/>
  <c r="S14" i="438"/>
  <c r="R14" i="438"/>
  <c r="Q14" i="438"/>
  <c r="P14" i="438"/>
  <c r="O14" i="438"/>
  <c r="M14" i="438"/>
  <c r="L14" i="438"/>
  <c r="K14" i="438"/>
  <c r="J14" i="438"/>
  <c r="I14" i="438"/>
  <c r="F14" i="438"/>
  <c r="E14" i="438"/>
  <c r="D14" i="438"/>
  <c r="AE13" i="438"/>
  <c r="AD13" i="438"/>
  <c r="AC13" i="438"/>
  <c r="AB13" i="438"/>
  <c r="AA13" i="438"/>
  <c r="Y13" i="438"/>
  <c r="X13" i="438"/>
  <c r="W13" i="438"/>
  <c r="V13" i="438"/>
  <c r="U13" i="438"/>
  <c r="S13" i="438"/>
  <c r="R13" i="438"/>
  <c r="Q13" i="438"/>
  <c r="P13" i="438"/>
  <c r="O13" i="438"/>
  <c r="M13" i="438"/>
  <c r="L13" i="438"/>
  <c r="K13" i="438"/>
  <c r="J13" i="438"/>
  <c r="I13" i="438"/>
  <c r="G13" i="438"/>
  <c r="F13" i="438"/>
  <c r="E13" i="438"/>
  <c r="D13" i="438"/>
  <c r="C13" i="438"/>
  <c r="AE12" i="438"/>
  <c r="AD12" i="438"/>
  <c r="AC12" i="438"/>
  <c r="AB12" i="438"/>
  <c r="AA12" i="438"/>
  <c r="Y12" i="438"/>
  <c r="X12" i="438"/>
  <c r="W12" i="438"/>
  <c r="V12" i="438"/>
  <c r="U12" i="438"/>
  <c r="S12" i="438"/>
  <c r="R12" i="438"/>
  <c r="Q12" i="438"/>
  <c r="P12" i="438"/>
  <c r="O12" i="438"/>
  <c r="M12" i="438"/>
  <c r="L12" i="438"/>
  <c r="K12" i="438"/>
  <c r="J12" i="438"/>
  <c r="I12" i="438"/>
  <c r="G12" i="438"/>
  <c r="F12" i="438"/>
  <c r="E12" i="438"/>
  <c r="D12" i="438"/>
  <c r="C12" i="438"/>
  <c r="B39" i="437"/>
  <c r="B39" i="438" s="1"/>
  <c r="B38" i="439" s="1"/>
  <c r="B38" i="437"/>
  <c r="B38" i="438" s="1"/>
  <c r="B37" i="439" s="1"/>
  <c r="B37" i="437"/>
  <c r="B37" i="438" s="1"/>
  <c r="B36" i="439" s="1"/>
  <c r="B36" i="437"/>
  <c r="B36" i="438" s="1"/>
  <c r="B35" i="439" s="1"/>
  <c r="B35" i="437"/>
  <c r="B35" i="438" s="1"/>
  <c r="B34" i="439" s="1"/>
  <c r="B34" i="437"/>
  <c r="B34" i="438" s="1"/>
  <c r="B33" i="439" s="1"/>
  <c r="B33" i="437"/>
  <c r="B33" i="438" s="1"/>
  <c r="B32" i="439" s="1"/>
  <c r="B32" i="437"/>
  <c r="B32" i="438" s="1"/>
  <c r="B31" i="439" s="1"/>
  <c r="B31" i="437"/>
  <c r="B31" i="438" s="1"/>
  <c r="B30" i="439" s="1"/>
  <c r="B30" i="437"/>
  <c r="B30" i="438" s="1"/>
  <c r="B29" i="439" s="1"/>
  <c r="B29" i="437"/>
  <c r="B29" i="438" s="1"/>
  <c r="B28" i="439" s="1"/>
  <c r="B28" i="437"/>
  <c r="B28" i="438" s="1"/>
  <c r="B27" i="439" s="1"/>
  <c r="B27" i="437"/>
  <c r="B27" i="438" s="1"/>
  <c r="B26" i="439" s="1"/>
  <c r="B26" i="437"/>
  <c r="B26" i="438" s="1"/>
  <c r="B25" i="439" s="1"/>
  <c r="B25" i="437"/>
  <c r="B25" i="438" s="1"/>
  <c r="B24" i="439" s="1"/>
  <c r="B24" i="437"/>
  <c r="B24" i="438" s="1"/>
  <c r="B23" i="439" s="1"/>
  <c r="B23" i="437"/>
  <c r="B23" i="438" s="1"/>
  <c r="B22" i="439" s="1"/>
  <c r="B22" i="437"/>
  <c r="B22" i="438" s="1"/>
  <c r="B21" i="439" s="1"/>
  <c r="B21" i="437"/>
  <c r="B21" i="438" s="1"/>
  <c r="B20" i="439" s="1"/>
  <c r="B20" i="437"/>
  <c r="B20" i="438" s="1"/>
  <c r="B19" i="439" s="1"/>
  <c r="B19" i="437"/>
  <c r="B19" i="438" s="1"/>
  <c r="B18" i="439" s="1"/>
  <c r="B18" i="437"/>
  <c r="B18" i="438" s="1"/>
  <c r="B17" i="439" s="1"/>
  <c r="B17" i="437"/>
  <c r="B17" i="438" s="1"/>
  <c r="B16" i="439" s="1"/>
  <c r="B16" i="437"/>
  <c r="B16" i="438" s="1"/>
  <c r="B15" i="439" s="1"/>
  <c r="B15" i="437"/>
  <c r="B15" i="438" s="1"/>
  <c r="B14" i="439" s="1"/>
  <c r="B14" i="437"/>
  <c r="B14" i="438" s="1"/>
  <c r="B13" i="439" s="1"/>
  <c r="B13" i="437"/>
  <c r="B13" i="438" s="1"/>
  <c r="B12" i="439" s="1"/>
  <c r="B12" i="437"/>
  <c r="B12" i="438" s="1"/>
  <c r="B11" i="439" s="1"/>
  <c r="E38" i="436"/>
  <c r="D38" i="436"/>
  <c r="C38" i="436"/>
  <c r="B38" i="436"/>
  <c r="E37" i="436"/>
  <c r="D37" i="436"/>
  <c r="C37" i="436"/>
  <c r="B37" i="436"/>
  <c r="E36" i="436"/>
  <c r="D36" i="436"/>
  <c r="C36" i="436"/>
  <c r="E35" i="436"/>
  <c r="D35" i="436"/>
  <c r="C35" i="436"/>
  <c r="E34" i="436"/>
  <c r="D34" i="436"/>
  <c r="C34" i="436"/>
  <c r="B34" i="436"/>
  <c r="E33" i="436"/>
  <c r="D33" i="436"/>
  <c r="C33" i="436"/>
  <c r="B33" i="436"/>
  <c r="E32" i="436"/>
  <c r="D32" i="436"/>
  <c r="C32" i="436"/>
  <c r="E31" i="436"/>
  <c r="D31" i="436"/>
  <c r="C31" i="436"/>
  <c r="E30" i="436"/>
  <c r="D30" i="436"/>
  <c r="C30" i="436"/>
  <c r="B30" i="436"/>
  <c r="E29" i="436"/>
  <c r="D29" i="436"/>
  <c r="C29" i="436"/>
  <c r="B29" i="436"/>
  <c r="E28" i="436"/>
  <c r="D28" i="436"/>
  <c r="C28" i="436"/>
  <c r="E27" i="436"/>
  <c r="D27" i="436"/>
  <c r="C27" i="436"/>
  <c r="E26" i="436"/>
  <c r="D26" i="436"/>
  <c r="C26" i="436"/>
  <c r="B26" i="436"/>
  <c r="E25" i="436"/>
  <c r="D25" i="436"/>
  <c r="C25" i="436"/>
  <c r="B25" i="436"/>
  <c r="E24" i="436"/>
  <c r="D24" i="436"/>
  <c r="C24" i="436"/>
  <c r="E23" i="436"/>
  <c r="D23" i="436"/>
  <c r="C23" i="436"/>
  <c r="E22" i="436"/>
  <c r="D22" i="436"/>
  <c r="C22" i="436"/>
  <c r="B22" i="436"/>
  <c r="E21" i="436"/>
  <c r="D21" i="436"/>
  <c r="C21" i="436"/>
  <c r="B21" i="436"/>
  <c r="E20" i="436"/>
  <c r="D20" i="436"/>
  <c r="C20" i="436"/>
  <c r="E19" i="436"/>
  <c r="D19" i="436"/>
  <c r="C19" i="436"/>
  <c r="E18" i="436"/>
  <c r="D18" i="436"/>
  <c r="C18" i="436"/>
  <c r="B18" i="436"/>
  <c r="E17" i="436"/>
  <c r="D17" i="436"/>
  <c r="C17" i="436"/>
  <c r="E16" i="436"/>
  <c r="D16" i="436"/>
  <c r="C16" i="436"/>
  <c r="D15" i="436"/>
  <c r="C15" i="436"/>
  <c r="E12" i="436"/>
  <c r="D12" i="436"/>
  <c r="D11" i="436"/>
  <c r="C11" i="436"/>
  <c r="B38" i="435"/>
  <c r="B37" i="435"/>
  <c r="B36" i="435"/>
  <c r="B34" i="435"/>
  <c r="B33" i="435"/>
  <c r="B32" i="435"/>
  <c r="B30" i="435"/>
  <c r="B29" i="435"/>
  <c r="B26" i="435"/>
  <c r="B25" i="435"/>
  <c r="B22" i="435"/>
  <c r="B21" i="435"/>
  <c r="B18" i="435"/>
  <c r="B17" i="435"/>
  <c r="P39" i="434"/>
  <c r="O39" i="434"/>
  <c r="M39" i="434"/>
  <c r="L39" i="434"/>
  <c r="J39" i="434"/>
  <c r="I39" i="434"/>
  <c r="G39" i="434"/>
  <c r="F39" i="434"/>
  <c r="D39" i="434"/>
  <c r="C39" i="434"/>
  <c r="B39" i="434"/>
  <c r="P38" i="434"/>
  <c r="O38" i="434"/>
  <c r="M38" i="434"/>
  <c r="L38" i="434"/>
  <c r="J38" i="434"/>
  <c r="I38" i="434"/>
  <c r="G38" i="434"/>
  <c r="F38" i="434"/>
  <c r="D38" i="434"/>
  <c r="C38" i="434"/>
  <c r="B38" i="434"/>
  <c r="P37" i="434"/>
  <c r="O37" i="434"/>
  <c r="M37" i="434"/>
  <c r="L37" i="434"/>
  <c r="J37" i="434"/>
  <c r="I37" i="434"/>
  <c r="G37" i="434"/>
  <c r="F37" i="434"/>
  <c r="D37" i="434"/>
  <c r="C37" i="434"/>
  <c r="B37" i="434"/>
  <c r="B36" i="436" s="1"/>
  <c r="P36" i="434"/>
  <c r="O36" i="434"/>
  <c r="M36" i="434"/>
  <c r="L36" i="434"/>
  <c r="J36" i="434"/>
  <c r="I36" i="434"/>
  <c r="G36" i="434"/>
  <c r="F36" i="434"/>
  <c r="D36" i="434"/>
  <c r="C36" i="434"/>
  <c r="B36" i="434"/>
  <c r="B35" i="436" s="1"/>
  <c r="P35" i="434"/>
  <c r="O35" i="434"/>
  <c r="M35" i="434"/>
  <c r="L35" i="434"/>
  <c r="J35" i="434"/>
  <c r="I35" i="434"/>
  <c r="G35" i="434"/>
  <c r="F35" i="434"/>
  <c r="D35" i="434"/>
  <c r="C35" i="434"/>
  <c r="B35" i="434"/>
  <c r="P34" i="434"/>
  <c r="O34" i="434"/>
  <c r="M34" i="434"/>
  <c r="L34" i="434"/>
  <c r="J34" i="434"/>
  <c r="I34" i="434"/>
  <c r="G34" i="434"/>
  <c r="F34" i="434"/>
  <c r="D34" i="434"/>
  <c r="C34" i="434"/>
  <c r="B34" i="434"/>
  <c r="P33" i="434"/>
  <c r="O33" i="434"/>
  <c r="M33" i="434"/>
  <c r="L33" i="434"/>
  <c r="J33" i="434"/>
  <c r="I33" i="434"/>
  <c r="G33" i="434"/>
  <c r="F33" i="434"/>
  <c r="D33" i="434"/>
  <c r="C33" i="434"/>
  <c r="B33" i="434"/>
  <c r="B32" i="436" s="1"/>
  <c r="P32" i="434"/>
  <c r="O32" i="434"/>
  <c r="M32" i="434"/>
  <c r="L32" i="434"/>
  <c r="J32" i="434"/>
  <c r="I32" i="434"/>
  <c r="G32" i="434"/>
  <c r="F32" i="434"/>
  <c r="D32" i="434"/>
  <c r="C32" i="434"/>
  <c r="B32" i="434"/>
  <c r="B31" i="436" s="1"/>
  <c r="P31" i="434"/>
  <c r="O31" i="434"/>
  <c r="M31" i="434"/>
  <c r="L31" i="434"/>
  <c r="J31" i="434"/>
  <c r="I31" i="434"/>
  <c r="G31" i="434"/>
  <c r="F31" i="434"/>
  <c r="D31" i="434"/>
  <c r="C31" i="434"/>
  <c r="B31" i="434"/>
  <c r="P30" i="434"/>
  <c r="O30" i="434"/>
  <c r="M30" i="434"/>
  <c r="L30" i="434"/>
  <c r="J30" i="434"/>
  <c r="I30" i="434"/>
  <c r="G30" i="434"/>
  <c r="F30" i="434"/>
  <c r="D30" i="434"/>
  <c r="C30" i="434"/>
  <c r="B30" i="434"/>
  <c r="P29" i="434"/>
  <c r="O29" i="434"/>
  <c r="M29" i="434"/>
  <c r="L29" i="434"/>
  <c r="J29" i="434"/>
  <c r="I29" i="434"/>
  <c r="G29" i="434"/>
  <c r="F29" i="434"/>
  <c r="D29" i="434"/>
  <c r="C29" i="434"/>
  <c r="B29" i="434"/>
  <c r="B28" i="436" s="1"/>
  <c r="P28" i="434"/>
  <c r="O28" i="434"/>
  <c r="M28" i="434"/>
  <c r="L28" i="434"/>
  <c r="J28" i="434"/>
  <c r="I28" i="434"/>
  <c r="G28" i="434"/>
  <c r="F28" i="434"/>
  <c r="D28" i="434"/>
  <c r="C28" i="434"/>
  <c r="B28" i="434"/>
  <c r="B27" i="436" s="1"/>
  <c r="P27" i="434"/>
  <c r="O27" i="434"/>
  <c r="M27" i="434"/>
  <c r="L27" i="434"/>
  <c r="J27" i="434"/>
  <c r="I27" i="434"/>
  <c r="G27" i="434"/>
  <c r="F27" i="434"/>
  <c r="D27" i="434"/>
  <c r="C27" i="434"/>
  <c r="B27" i="434"/>
  <c r="P26" i="434"/>
  <c r="O26" i="434"/>
  <c r="M26" i="434"/>
  <c r="L26" i="434"/>
  <c r="J26" i="434"/>
  <c r="I26" i="434"/>
  <c r="G26" i="434"/>
  <c r="F26" i="434"/>
  <c r="D26" i="434"/>
  <c r="C26" i="434"/>
  <c r="B26" i="434"/>
  <c r="P25" i="434"/>
  <c r="O25" i="434"/>
  <c r="M25" i="434"/>
  <c r="L25" i="434"/>
  <c r="J25" i="434"/>
  <c r="I25" i="434"/>
  <c r="G25" i="434"/>
  <c r="F25" i="434"/>
  <c r="D25" i="434"/>
  <c r="C25" i="434"/>
  <c r="B25" i="434"/>
  <c r="B24" i="436" s="1"/>
  <c r="P24" i="434"/>
  <c r="O24" i="434"/>
  <c r="M24" i="434"/>
  <c r="L24" i="434"/>
  <c r="J24" i="434"/>
  <c r="I24" i="434"/>
  <c r="G24" i="434"/>
  <c r="F24" i="434"/>
  <c r="D24" i="434"/>
  <c r="C24" i="434"/>
  <c r="B24" i="434"/>
  <c r="B23" i="436" s="1"/>
  <c r="P23" i="434"/>
  <c r="O23" i="434"/>
  <c r="M23" i="434"/>
  <c r="L23" i="434"/>
  <c r="J23" i="434"/>
  <c r="I23" i="434"/>
  <c r="G23" i="434"/>
  <c r="F23" i="434"/>
  <c r="D23" i="434"/>
  <c r="C23" i="434"/>
  <c r="B23" i="434"/>
  <c r="P22" i="434"/>
  <c r="O22" i="434"/>
  <c r="M22" i="434"/>
  <c r="L22" i="434"/>
  <c r="J22" i="434"/>
  <c r="I22" i="434"/>
  <c r="G22" i="434"/>
  <c r="F22" i="434"/>
  <c r="D22" i="434"/>
  <c r="C22" i="434"/>
  <c r="B22" i="434"/>
  <c r="P21" i="434"/>
  <c r="O21" i="434"/>
  <c r="M21" i="434"/>
  <c r="L21" i="434"/>
  <c r="J21" i="434"/>
  <c r="I21" i="434"/>
  <c r="G21" i="434"/>
  <c r="F21" i="434"/>
  <c r="D21" i="434"/>
  <c r="C21" i="434"/>
  <c r="B21" i="434"/>
  <c r="B20" i="436" s="1"/>
  <c r="P20" i="434"/>
  <c r="O20" i="434"/>
  <c r="M20" i="434"/>
  <c r="L20" i="434"/>
  <c r="J20" i="434"/>
  <c r="I20" i="434"/>
  <c r="G20" i="434"/>
  <c r="F20" i="434"/>
  <c r="D20" i="434"/>
  <c r="C20" i="434"/>
  <c r="B20" i="434"/>
  <c r="B19" i="436" s="1"/>
  <c r="P19" i="434"/>
  <c r="O19" i="434"/>
  <c r="M19" i="434"/>
  <c r="L19" i="434"/>
  <c r="J19" i="434"/>
  <c r="I19" i="434"/>
  <c r="G19" i="434"/>
  <c r="F19" i="434"/>
  <c r="D19" i="434"/>
  <c r="C19" i="434"/>
  <c r="B19" i="434"/>
  <c r="P18" i="434"/>
  <c r="O18" i="434"/>
  <c r="M18" i="434"/>
  <c r="L18" i="434"/>
  <c r="J18" i="434"/>
  <c r="I18" i="434"/>
  <c r="G18" i="434"/>
  <c r="F18" i="434"/>
  <c r="D18" i="434"/>
  <c r="C18" i="434"/>
  <c r="B18" i="434"/>
  <c r="B17" i="436" s="1"/>
  <c r="P17" i="434"/>
  <c r="O17" i="434"/>
  <c r="M17" i="434"/>
  <c r="L17" i="434"/>
  <c r="J17" i="434"/>
  <c r="I17" i="434"/>
  <c r="G17" i="434"/>
  <c r="F17" i="434"/>
  <c r="D17" i="434"/>
  <c r="C17" i="434"/>
  <c r="B17" i="434"/>
  <c r="B16" i="435" s="1"/>
  <c r="P16" i="434"/>
  <c r="O16" i="434"/>
  <c r="M16" i="434"/>
  <c r="L16" i="434"/>
  <c r="J16" i="434"/>
  <c r="I16" i="434"/>
  <c r="G16" i="434"/>
  <c r="F16" i="434"/>
  <c r="B16" i="434"/>
  <c r="B15" i="436" s="1"/>
  <c r="P15" i="434"/>
  <c r="O15" i="434"/>
  <c r="M15" i="434"/>
  <c r="L15" i="434"/>
  <c r="J15" i="434"/>
  <c r="I15" i="434"/>
  <c r="G15" i="434"/>
  <c r="F15" i="434"/>
  <c r="P14" i="434"/>
  <c r="O14" i="434"/>
  <c r="M14" i="434"/>
  <c r="L14" i="434"/>
  <c r="J14" i="434"/>
  <c r="I14" i="434"/>
  <c r="G14" i="434"/>
  <c r="F14" i="434"/>
  <c r="P13" i="434"/>
  <c r="O13" i="434"/>
  <c r="M13" i="434"/>
  <c r="L13" i="434"/>
  <c r="J13" i="434"/>
  <c r="I13" i="434"/>
  <c r="G13" i="434"/>
  <c r="F13" i="434"/>
  <c r="D13" i="434"/>
  <c r="P12" i="434"/>
  <c r="O12" i="434"/>
  <c r="M12" i="434"/>
  <c r="L12" i="434"/>
  <c r="J12" i="434"/>
  <c r="I12" i="434"/>
  <c r="G12" i="434"/>
  <c r="F12" i="434"/>
  <c r="B15" i="433"/>
  <c r="B15" i="434" s="1"/>
  <c r="B14" i="435" s="1"/>
  <c r="B14" i="436" s="1"/>
  <c r="B14" i="433"/>
  <c r="B14" i="434" s="1"/>
  <c r="B13" i="435" s="1"/>
  <c r="B13" i="436" s="1"/>
  <c r="B13" i="433"/>
  <c r="B13" i="434" s="1"/>
  <c r="B12" i="435" s="1"/>
  <c r="B12" i="436" s="1"/>
  <c r="B12" i="433"/>
  <c r="B12" i="434" s="1"/>
  <c r="B11" i="435" s="1"/>
  <c r="B11" i="436" s="1"/>
  <c r="C12" i="400"/>
  <c r="C13" i="400"/>
  <c r="C14" i="400"/>
  <c r="C15" i="400"/>
  <c r="C16" i="400"/>
  <c r="C17" i="400"/>
  <c r="C18" i="400"/>
  <c r="C19" i="400"/>
  <c r="C20" i="400"/>
  <c r="C21" i="400"/>
  <c r="C22" i="400"/>
  <c r="C23" i="400"/>
  <c r="C24" i="400"/>
  <c r="C25" i="400"/>
  <c r="C26" i="400"/>
  <c r="C27" i="400"/>
  <c r="C28" i="400"/>
  <c r="C29" i="400"/>
  <c r="C30" i="400"/>
  <c r="C31" i="400"/>
  <c r="C32" i="400"/>
  <c r="C33" i="400"/>
  <c r="C34" i="400"/>
  <c r="C35" i="400"/>
  <c r="C36" i="400"/>
  <c r="C37" i="400"/>
  <c r="C38" i="400"/>
  <c r="C11" i="400"/>
  <c r="G12" i="398"/>
  <c r="G13" i="398"/>
  <c r="G14" i="398"/>
  <c r="G15" i="398"/>
  <c r="G16" i="398"/>
  <c r="G17" i="398"/>
  <c r="G18" i="398"/>
  <c r="G19" i="398"/>
  <c r="G20" i="398"/>
  <c r="G21" i="398"/>
  <c r="G22" i="398"/>
  <c r="G23" i="398"/>
  <c r="G24" i="398"/>
  <c r="G25" i="398"/>
  <c r="G26" i="398"/>
  <c r="G27" i="398"/>
  <c r="G28" i="398"/>
  <c r="G29" i="398"/>
  <c r="G30" i="398"/>
  <c r="G31" i="398"/>
  <c r="G32" i="398"/>
  <c r="G33" i="398"/>
  <c r="G34" i="398"/>
  <c r="G35" i="398"/>
  <c r="G36" i="398"/>
  <c r="G37" i="398"/>
  <c r="G38" i="398"/>
  <c r="G11" i="398"/>
  <c r="F37" i="398"/>
  <c r="F38" i="398"/>
  <c r="F12" i="398"/>
  <c r="F13" i="398"/>
  <c r="F14" i="398"/>
  <c r="F15" i="398"/>
  <c r="F16" i="398"/>
  <c r="F17" i="398"/>
  <c r="F18" i="398"/>
  <c r="F19" i="398"/>
  <c r="F20" i="398"/>
  <c r="F21" i="398"/>
  <c r="F22" i="398"/>
  <c r="F23" i="398"/>
  <c r="F24" i="398"/>
  <c r="F25" i="398"/>
  <c r="F26" i="398"/>
  <c r="F27" i="398"/>
  <c r="F28" i="398"/>
  <c r="F29" i="398"/>
  <c r="F30" i="398"/>
  <c r="F31" i="398"/>
  <c r="F32" i="398"/>
  <c r="F33" i="398"/>
  <c r="F34" i="398"/>
  <c r="F35" i="398"/>
  <c r="F36" i="398"/>
  <c r="F11" i="398"/>
  <c r="E12" i="398"/>
  <c r="E13" i="398"/>
  <c r="E14" i="398"/>
  <c r="E15" i="398"/>
  <c r="E16" i="398"/>
  <c r="E17" i="398"/>
  <c r="E18" i="398"/>
  <c r="E19" i="398"/>
  <c r="E20" i="398"/>
  <c r="E21" i="398"/>
  <c r="E22" i="398"/>
  <c r="E23" i="398"/>
  <c r="E24" i="398"/>
  <c r="E25" i="398"/>
  <c r="E26" i="398"/>
  <c r="E27" i="398"/>
  <c r="E28" i="398"/>
  <c r="E29" i="398"/>
  <c r="E30" i="398"/>
  <c r="E31" i="398"/>
  <c r="E32" i="398"/>
  <c r="E33" i="398"/>
  <c r="E34" i="398"/>
  <c r="E35" i="398"/>
  <c r="E36" i="398"/>
  <c r="E37" i="398"/>
  <c r="E38" i="398"/>
  <c r="E11" i="398"/>
  <c r="D37" i="398"/>
  <c r="D38" i="398"/>
  <c r="D12" i="398"/>
  <c r="D13" i="398"/>
  <c r="D14" i="398"/>
  <c r="D15" i="398"/>
  <c r="D16" i="398"/>
  <c r="D17" i="398"/>
  <c r="D18" i="398"/>
  <c r="D19" i="398"/>
  <c r="D20" i="398"/>
  <c r="D21" i="398"/>
  <c r="D22" i="398"/>
  <c r="D23" i="398"/>
  <c r="D24" i="398"/>
  <c r="D25" i="398"/>
  <c r="D26" i="398"/>
  <c r="D27" i="398"/>
  <c r="D28" i="398"/>
  <c r="D29" i="398"/>
  <c r="D30" i="398"/>
  <c r="D31" i="398"/>
  <c r="D32" i="398"/>
  <c r="D33" i="398"/>
  <c r="D34" i="398"/>
  <c r="D35" i="398"/>
  <c r="D36" i="398"/>
  <c r="D11" i="398"/>
  <c r="C12" i="398"/>
  <c r="C13" i="398"/>
  <c r="C14" i="398"/>
  <c r="C15" i="398"/>
  <c r="C16" i="398"/>
  <c r="C17" i="398"/>
  <c r="C18" i="398"/>
  <c r="C19" i="398"/>
  <c r="C20" i="398"/>
  <c r="C21" i="398"/>
  <c r="C22" i="398"/>
  <c r="C23" i="398"/>
  <c r="C24" i="398"/>
  <c r="C25" i="398"/>
  <c r="C26" i="398"/>
  <c r="C27" i="398"/>
  <c r="C28" i="398"/>
  <c r="C29" i="398"/>
  <c r="C30" i="398"/>
  <c r="C31" i="398"/>
  <c r="C32" i="398"/>
  <c r="C33" i="398"/>
  <c r="C34" i="398"/>
  <c r="C35" i="398"/>
  <c r="C36" i="398"/>
  <c r="C37" i="398"/>
  <c r="C38" i="398"/>
  <c r="C11" i="398"/>
  <c r="G12" i="397"/>
  <c r="G13" i="397"/>
  <c r="G14" i="397"/>
  <c r="G15" i="397"/>
  <c r="G16" i="397"/>
  <c r="G17" i="397"/>
  <c r="G18" i="397"/>
  <c r="G19" i="397"/>
  <c r="G20" i="397"/>
  <c r="G21" i="397"/>
  <c r="G22" i="397"/>
  <c r="G23" i="397"/>
  <c r="G24" i="397"/>
  <c r="G25" i="397"/>
  <c r="G26" i="397"/>
  <c r="G27" i="397"/>
  <c r="G28" i="397"/>
  <c r="G29" i="397"/>
  <c r="G30" i="397"/>
  <c r="G31" i="397"/>
  <c r="G32" i="397"/>
  <c r="G33" i="397"/>
  <c r="G34" i="397"/>
  <c r="G35" i="397"/>
  <c r="G36" i="397"/>
  <c r="G37" i="397"/>
  <c r="G38" i="397"/>
  <c r="G11" i="397"/>
  <c r="F12" i="397"/>
  <c r="F13" i="397"/>
  <c r="F14" i="397"/>
  <c r="F15" i="397"/>
  <c r="F16" i="397"/>
  <c r="F17" i="397"/>
  <c r="F18" i="397"/>
  <c r="F19" i="397"/>
  <c r="F20" i="397"/>
  <c r="F21" i="397"/>
  <c r="F22" i="397"/>
  <c r="F23" i="397"/>
  <c r="F24" i="397"/>
  <c r="F25" i="397"/>
  <c r="F26" i="397"/>
  <c r="F27" i="397"/>
  <c r="F28" i="397"/>
  <c r="F29" i="397"/>
  <c r="F30" i="397"/>
  <c r="F31" i="397"/>
  <c r="F32" i="397"/>
  <c r="F33" i="397"/>
  <c r="F34" i="397"/>
  <c r="F35" i="397"/>
  <c r="F36" i="397"/>
  <c r="F37" i="397"/>
  <c r="F38" i="397"/>
  <c r="F11" i="397"/>
  <c r="E12" i="397"/>
  <c r="E13" i="397"/>
  <c r="E14" i="397"/>
  <c r="E15" i="397"/>
  <c r="E16" i="397"/>
  <c r="E17" i="397"/>
  <c r="E18" i="397"/>
  <c r="E19" i="397"/>
  <c r="E20" i="397"/>
  <c r="E21" i="397"/>
  <c r="E22" i="397"/>
  <c r="E23" i="397"/>
  <c r="E24" i="397"/>
  <c r="E25" i="397"/>
  <c r="E26" i="397"/>
  <c r="E27" i="397"/>
  <c r="E28" i="397"/>
  <c r="E29" i="397"/>
  <c r="E30" i="397"/>
  <c r="E31" i="397"/>
  <c r="E32" i="397"/>
  <c r="E33" i="397"/>
  <c r="E34" i="397"/>
  <c r="E35" i="397"/>
  <c r="E36" i="397"/>
  <c r="E37" i="397"/>
  <c r="E38" i="397"/>
  <c r="E11" i="397"/>
  <c r="D12" i="397"/>
  <c r="D13" i="397"/>
  <c r="D14" i="397"/>
  <c r="D15" i="397"/>
  <c r="D16" i="397"/>
  <c r="D17" i="397"/>
  <c r="D18" i="397"/>
  <c r="D19" i="397"/>
  <c r="D20" i="397"/>
  <c r="D21" i="397"/>
  <c r="D22" i="397"/>
  <c r="D23" i="397"/>
  <c r="D24" i="397"/>
  <c r="D25" i="397"/>
  <c r="D26" i="397"/>
  <c r="D27" i="397"/>
  <c r="D28" i="397"/>
  <c r="D29" i="397"/>
  <c r="D30" i="397"/>
  <c r="D31" i="397"/>
  <c r="D32" i="397"/>
  <c r="D33" i="397"/>
  <c r="D34" i="397"/>
  <c r="D35" i="397"/>
  <c r="D36" i="397"/>
  <c r="D37" i="397"/>
  <c r="D38" i="397"/>
  <c r="D11" i="397"/>
  <c r="C12" i="397"/>
  <c r="C13" i="397"/>
  <c r="C14" i="397"/>
  <c r="C15" i="397"/>
  <c r="C16" i="397"/>
  <c r="C17" i="397"/>
  <c r="C18" i="397"/>
  <c r="C19" i="397"/>
  <c r="C20" i="397"/>
  <c r="C21" i="397"/>
  <c r="C22" i="397"/>
  <c r="C23" i="397"/>
  <c r="C24" i="397"/>
  <c r="C25" i="397"/>
  <c r="C26" i="397"/>
  <c r="C27" i="397"/>
  <c r="C28" i="397"/>
  <c r="C29" i="397"/>
  <c r="C30" i="397"/>
  <c r="C31" i="397"/>
  <c r="C32" i="397"/>
  <c r="C33" i="397"/>
  <c r="C34" i="397"/>
  <c r="C35" i="397"/>
  <c r="C36" i="397"/>
  <c r="C37" i="397"/>
  <c r="C38" i="397"/>
  <c r="C11" i="397"/>
  <c r="E15" i="449" l="1"/>
  <c r="E15" i="438"/>
  <c r="E14" i="439"/>
  <c r="C14" i="438"/>
  <c r="G14" i="438"/>
  <c r="C13" i="439"/>
  <c r="G13" i="439"/>
  <c r="E13" i="436"/>
  <c r="C14" i="436"/>
  <c r="C14" i="434"/>
  <c r="C13" i="436"/>
  <c r="E15" i="436"/>
  <c r="D14" i="434"/>
  <c r="C16" i="434"/>
  <c r="C12" i="436"/>
  <c r="E14" i="436"/>
  <c r="D15" i="434"/>
  <c r="D12" i="434"/>
  <c r="E11" i="436"/>
  <c r="D14" i="436"/>
  <c r="D16" i="434"/>
  <c r="B15" i="435"/>
  <c r="B19" i="435"/>
  <c r="B20" i="435"/>
  <c r="B23" i="435"/>
  <c r="B24" i="435"/>
  <c r="B27" i="435"/>
  <c r="B28" i="435"/>
  <c r="B31" i="435"/>
  <c r="B35" i="435"/>
  <c r="B16" i="436"/>
  <c r="Y13" i="396" l="1"/>
  <c r="Y14" i="396"/>
  <c r="Y15" i="396"/>
  <c r="Y16" i="396"/>
  <c r="Y17" i="396"/>
  <c r="Y18" i="396"/>
  <c r="Y19" i="396"/>
  <c r="Y20" i="396"/>
  <c r="Y21" i="396"/>
  <c r="Y22" i="396"/>
  <c r="Y23" i="396"/>
  <c r="Y24" i="396"/>
  <c r="Y25" i="396"/>
  <c r="Y26" i="396"/>
  <c r="Y27" i="396"/>
  <c r="Y28" i="396"/>
  <c r="Y29" i="396"/>
  <c r="Y30" i="396"/>
  <c r="Y31" i="396"/>
  <c r="Y32" i="396"/>
  <c r="Y33" i="396"/>
  <c r="Y34" i="396"/>
  <c r="Y35" i="396"/>
  <c r="Y36" i="396"/>
  <c r="Y37" i="396"/>
  <c r="Y38" i="396"/>
  <c r="Y39" i="396"/>
  <c r="Y12" i="396"/>
  <c r="X13" i="396"/>
  <c r="X14" i="396"/>
  <c r="X15" i="396"/>
  <c r="X16" i="396"/>
  <c r="X17" i="396"/>
  <c r="X18" i="396"/>
  <c r="X19" i="396"/>
  <c r="X20" i="396"/>
  <c r="X21" i="396"/>
  <c r="X22" i="396"/>
  <c r="X23" i="396"/>
  <c r="X24" i="396"/>
  <c r="X25" i="396"/>
  <c r="X26" i="396"/>
  <c r="X27" i="396"/>
  <c r="X28" i="396"/>
  <c r="X29" i="396"/>
  <c r="X30" i="396"/>
  <c r="X31" i="396"/>
  <c r="X32" i="396"/>
  <c r="X33" i="396"/>
  <c r="X34" i="396"/>
  <c r="X35" i="396"/>
  <c r="X36" i="396"/>
  <c r="X37" i="396"/>
  <c r="X38" i="396"/>
  <c r="X39" i="396"/>
  <c r="X12" i="396"/>
  <c r="W13" i="396"/>
  <c r="W14" i="396"/>
  <c r="W15" i="396"/>
  <c r="W16" i="396"/>
  <c r="W17" i="396"/>
  <c r="W18" i="396"/>
  <c r="W19" i="396"/>
  <c r="W20" i="396"/>
  <c r="W21" i="396"/>
  <c r="W22" i="396"/>
  <c r="W23" i="396"/>
  <c r="W24" i="396"/>
  <c r="W25" i="396"/>
  <c r="W26" i="396"/>
  <c r="W27" i="396"/>
  <c r="W28" i="396"/>
  <c r="W29" i="396"/>
  <c r="W30" i="396"/>
  <c r="W31" i="396"/>
  <c r="W32" i="396"/>
  <c r="W33" i="396"/>
  <c r="W34" i="396"/>
  <c r="W35" i="396"/>
  <c r="W36" i="396"/>
  <c r="W37" i="396"/>
  <c r="W38" i="396"/>
  <c r="W39" i="396"/>
  <c r="W12" i="396"/>
  <c r="V13" i="396"/>
  <c r="V14" i="396"/>
  <c r="V15" i="396"/>
  <c r="V16" i="396"/>
  <c r="V17" i="396"/>
  <c r="V18" i="396"/>
  <c r="V19" i="396"/>
  <c r="V20" i="396"/>
  <c r="V21" i="396"/>
  <c r="V22" i="396"/>
  <c r="V23" i="396"/>
  <c r="V24" i="396"/>
  <c r="V25" i="396"/>
  <c r="V26" i="396"/>
  <c r="V27" i="396"/>
  <c r="V28" i="396"/>
  <c r="V29" i="396"/>
  <c r="V30" i="396"/>
  <c r="V31" i="396"/>
  <c r="V32" i="396"/>
  <c r="V33" i="396"/>
  <c r="V34" i="396"/>
  <c r="V35" i="396"/>
  <c r="V36" i="396"/>
  <c r="V37" i="396"/>
  <c r="V38" i="396"/>
  <c r="V39" i="396"/>
  <c r="V12" i="396"/>
  <c r="U13" i="396"/>
  <c r="U14" i="396"/>
  <c r="U15" i="396"/>
  <c r="U16" i="396"/>
  <c r="U17" i="396"/>
  <c r="U18" i="396"/>
  <c r="U19" i="396"/>
  <c r="U20" i="396"/>
  <c r="U21" i="396"/>
  <c r="U22" i="396"/>
  <c r="U23" i="396"/>
  <c r="U24" i="396"/>
  <c r="U25" i="396"/>
  <c r="U26" i="396"/>
  <c r="U27" i="396"/>
  <c r="U28" i="396"/>
  <c r="U29" i="396"/>
  <c r="U30" i="396"/>
  <c r="U31" i="396"/>
  <c r="U32" i="396"/>
  <c r="U33" i="396"/>
  <c r="U34" i="396"/>
  <c r="U35" i="396"/>
  <c r="U36" i="396"/>
  <c r="U37" i="396"/>
  <c r="U38" i="396"/>
  <c r="U39" i="396"/>
  <c r="U12" i="396"/>
  <c r="S13" i="396"/>
  <c r="S14" i="396"/>
  <c r="S15" i="396"/>
  <c r="S16" i="396"/>
  <c r="S17" i="396"/>
  <c r="S18" i="396"/>
  <c r="S19" i="396"/>
  <c r="S20" i="396"/>
  <c r="S21" i="396"/>
  <c r="S22" i="396"/>
  <c r="S23" i="396"/>
  <c r="S24" i="396"/>
  <c r="S25" i="396"/>
  <c r="S26" i="396"/>
  <c r="S27" i="396"/>
  <c r="S28" i="396"/>
  <c r="S29" i="396"/>
  <c r="S30" i="396"/>
  <c r="S31" i="396"/>
  <c r="S32" i="396"/>
  <c r="S33" i="396"/>
  <c r="S34" i="396"/>
  <c r="S35" i="396"/>
  <c r="S36" i="396"/>
  <c r="S37" i="396"/>
  <c r="S38" i="396"/>
  <c r="S39" i="396"/>
  <c r="S12" i="396"/>
  <c r="R13" i="396"/>
  <c r="R14" i="396"/>
  <c r="R15" i="396"/>
  <c r="R16" i="396"/>
  <c r="R17" i="396"/>
  <c r="R18" i="396"/>
  <c r="R19" i="396"/>
  <c r="R20" i="396"/>
  <c r="R21" i="396"/>
  <c r="R22" i="396"/>
  <c r="R23" i="396"/>
  <c r="R24" i="396"/>
  <c r="R25" i="396"/>
  <c r="R26" i="396"/>
  <c r="R27" i="396"/>
  <c r="R28" i="396"/>
  <c r="R29" i="396"/>
  <c r="R30" i="396"/>
  <c r="R31" i="396"/>
  <c r="R32" i="396"/>
  <c r="R33" i="396"/>
  <c r="R34" i="396"/>
  <c r="R35" i="396"/>
  <c r="R36" i="396"/>
  <c r="R37" i="396"/>
  <c r="R38" i="396"/>
  <c r="R39" i="396"/>
  <c r="R12" i="396"/>
  <c r="Q13" i="396"/>
  <c r="Q14" i="396"/>
  <c r="Q15" i="396"/>
  <c r="Q16" i="396"/>
  <c r="Q17" i="396"/>
  <c r="Q18" i="396"/>
  <c r="Q19" i="396"/>
  <c r="Q20" i="396"/>
  <c r="Q21" i="396"/>
  <c r="Q22" i="396"/>
  <c r="Q23" i="396"/>
  <c r="Q24" i="396"/>
  <c r="Q25" i="396"/>
  <c r="Q26" i="396"/>
  <c r="Q27" i="396"/>
  <c r="Q28" i="396"/>
  <c r="Q29" i="396"/>
  <c r="Q30" i="396"/>
  <c r="Q31" i="396"/>
  <c r="Q32" i="396"/>
  <c r="Q33" i="396"/>
  <c r="Q34" i="396"/>
  <c r="Q35" i="396"/>
  <c r="Q36" i="396"/>
  <c r="Q37" i="396"/>
  <c r="Q38" i="396"/>
  <c r="Q39" i="396"/>
  <c r="Q12" i="396"/>
  <c r="P13" i="396"/>
  <c r="P14" i="396"/>
  <c r="P15" i="396"/>
  <c r="P16" i="396"/>
  <c r="P17" i="396"/>
  <c r="P18" i="396"/>
  <c r="P19" i="396"/>
  <c r="P20" i="396"/>
  <c r="P21" i="396"/>
  <c r="P22" i="396"/>
  <c r="P23" i="396"/>
  <c r="P24" i="396"/>
  <c r="P25" i="396"/>
  <c r="P26" i="396"/>
  <c r="P27" i="396"/>
  <c r="P28" i="396"/>
  <c r="P29" i="396"/>
  <c r="P30" i="396"/>
  <c r="P31" i="396"/>
  <c r="P32" i="396"/>
  <c r="P33" i="396"/>
  <c r="P34" i="396"/>
  <c r="P35" i="396"/>
  <c r="P36" i="396"/>
  <c r="P37" i="396"/>
  <c r="P38" i="396"/>
  <c r="P39" i="396"/>
  <c r="P12" i="396"/>
  <c r="O13" i="396"/>
  <c r="O14" i="396"/>
  <c r="O15" i="396"/>
  <c r="O16" i="396"/>
  <c r="O17" i="396"/>
  <c r="O18" i="396"/>
  <c r="O19" i="396"/>
  <c r="O20" i="396"/>
  <c r="O21" i="396"/>
  <c r="O22" i="396"/>
  <c r="O23" i="396"/>
  <c r="O24" i="396"/>
  <c r="O25" i="396"/>
  <c r="O26" i="396"/>
  <c r="O27" i="396"/>
  <c r="O28" i="396"/>
  <c r="O29" i="396"/>
  <c r="O30" i="396"/>
  <c r="O31" i="396"/>
  <c r="O32" i="396"/>
  <c r="O33" i="396"/>
  <c r="O34" i="396"/>
  <c r="O35" i="396"/>
  <c r="O36" i="396"/>
  <c r="O37" i="396"/>
  <c r="O38" i="396"/>
  <c r="O39" i="396"/>
  <c r="O12" i="396"/>
  <c r="M13" i="396"/>
  <c r="M14" i="396"/>
  <c r="M15" i="396"/>
  <c r="M16" i="396"/>
  <c r="M17" i="396"/>
  <c r="M18" i="396"/>
  <c r="M19" i="396"/>
  <c r="M20" i="396"/>
  <c r="M21" i="396"/>
  <c r="M22" i="396"/>
  <c r="M23" i="396"/>
  <c r="M24" i="396"/>
  <c r="M25" i="396"/>
  <c r="M26" i="396"/>
  <c r="M27" i="396"/>
  <c r="M28" i="396"/>
  <c r="M29" i="396"/>
  <c r="M30" i="396"/>
  <c r="M31" i="396"/>
  <c r="M32" i="396"/>
  <c r="M33" i="396"/>
  <c r="M34" i="396"/>
  <c r="M35" i="396"/>
  <c r="M36" i="396"/>
  <c r="M37" i="396"/>
  <c r="M38" i="396"/>
  <c r="M39" i="396"/>
  <c r="M12" i="396"/>
  <c r="L13" i="396"/>
  <c r="L14" i="396"/>
  <c r="L15" i="396"/>
  <c r="L16" i="396"/>
  <c r="L17" i="396"/>
  <c r="L18" i="396"/>
  <c r="L19" i="396"/>
  <c r="L20" i="396"/>
  <c r="L21" i="396"/>
  <c r="L22" i="396"/>
  <c r="L23" i="396"/>
  <c r="L24" i="396"/>
  <c r="L25" i="396"/>
  <c r="L26" i="396"/>
  <c r="L27" i="396"/>
  <c r="L28" i="396"/>
  <c r="L29" i="396"/>
  <c r="L30" i="396"/>
  <c r="L31" i="396"/>
  <c r="L32" i="396"/>
  <c r="L33" i="396"/>
  <c r="L34" i="396"/>
  <c r="L35" i="396"/>
  <c r="L36" i="396"/>
  <c r="L37" i="396"/>
  <c r="L38" i="396"/>
  <c r="L39" i="396"/>
  <c r="L12" i="396"/>
  <c r="K13" i="396"/>
  <c r="K14" i="396"/>
  <c r="K15" i="396"/>
  <c r="K16" i="396"/>
  <c r="K17" i="396"/>
  <c r="K18" i="396"/>
  <c r="K19" i="396"/>
  <c r="K20" i="396"/>
  <c r="K21" i="396"/>
  <c r="K22" i="396"/>
  <c r="K23" i="396"/>
  <c r="K24" i="396"/>
  <c r="K25" i="396"/>
  <c r="K26" i="396"/>
  <c r="K27" i="396"/>
  <c r="K28" i="396"/>
  <c r="K29" i="396"/>
  <c r="K30" i="396"/>
  <c r="K31" i="396"/>
  <c r="K32" i="396"/>
  <c r="K33" i="396"/>
  <c r="K34" i="396"/>
  <c r="K35" i="396"/>
  <c r="K36" i="396"/>
  <c r="K37" i="396"/>
  <c r="K38" i="396"/>
  <c r="K39" i="396"/>
  <c r="K12" i="396"/>
  <c r="J13" i="396"/>
  <c r="J14" i="396"/>
  <c r="J15" i="396"/>
  <c r="J16" i="396"/>
  <c r="J17" i="396"/>
  <c r="J18" i="396"/>
  <c r="J19" i="396"/>
  <c r="J20" i="396"/>
  <c r="J21" i="396"/>
  <c r="J22" i="396"/>
  <c r="J23" i="396"/>
  <c r="J24" i="396"/>
  <c r="J25" i="396"/>
  <c r="J26" i="396"/>
  <c r="J27" i="396"/>
  <c r="J28" i="396"/>
  <c r="J29" i="396"/>
  <c r="J30" i="396"/>
  <c r="J31" i="396"/>
  <c r="J32" i="396"/>
  <c r="J33" i="396"/>
  <c r="J34" i="396"/>
  <c r="J35" i="396"/>
  <c r="J36" i="396"/>
  <c r="J37" i="396"/>
  <c r="J38" i="396"/>
  <c r="J39" i="396"/>
  <c r="J12" i="396"/>
  <c r="I13" i="396"/>
  <c r="I14" i="396"/>
  <c r="I15" i="396"/>
  <c r="I16" i="396"/>
  <c r="I17" i="396"/>
  <c r="I18" i="396"/>
  <c r="I19" i="396"/>
  <c r="I20" i="396"/>
  <c r="I21" i="396"/>
  <c r="I22" i="396"/>
  <c r="I23" i="396"/>
  <c r="I24" i="396"/>
  <c r="I25" i="396"/>
  <c r="I26" i="396"/>
  <c r="I27" i="396"/>
  <c r="I28" i="396"/>
  <c r="I29" i="396"/>
  <c r="I30" i="396"/>
  <c r="I31" i="396"/>
  <c r="I32" i="396"/>
  <c r="I33" i="396"/>
  <c r="I34" i="396"/>
  <c r="I35" i="396"/>
  <c r="I36" i="396"/>
  <c r="I37" i="396"/>
  <c r="I38" i="396"/>
  <c r="I39" i="396"/>
  <c r="I12" i="396"/>
  <c r="G13" i="396"/>
  <c r="G14" i="396"/>
  <c r="G15" i="396"/>
  <c r="G16" i="396"/>
  <c r="G17" i="396"/>
  <c r="G18" i="396"/>
  <c r="G19" i="396"/>
  <c r="G20" i="396"/>
  <c r="G21" i="396"/>
  <c r="G22" i="396"/>
  <c r="G23" i="396"/>
  <c r="G24" i="396"/>
  <c r="G25" i="396"/>
  <c r="G26" i="396"/>
  <c r="G27" i="396"/>
  <c r="G28" i="396"/>
  <c r="G29" i="396"/>
  <c r="G30" i="396"/>
  <c r="G31" i="396"/>
  <c r="G32" i="396"/>
  <c r="G33" i="396"/>
  <c r="G34" i="396"/>
  <c r="G35" i="396"/>
  <c r="G36" i="396"/>
  <c r="G37" i="396"/>
  <c r="G38" i="396"/>
  <c r="G39" i="396"/>
  <c r="F13" i="396"/>
  <c r="F14" i="396"/>
  <c r="F15" i="396"/>
  <c r="F16" i="396"/>
  <c r="F17" i="396"/>
  <c r="F18" i="396"/>
  <c r="F19" i="396"/>
  <c r="F20" i="396"/>
  <c r="F21" i="396"/>
  <c r="F22" i="396"/>
  <c r="F23" i="396"/>
  <c r="F24" i="396"/>
  <c r="F25" i="396"/>
  <c r="F26" i="396"/>
  <c r="F27" i="396"/>
  <c r="F28" i="396"/>
  <c r="F29" i="396"/>
  <c r="F30" i="396"/>
  <c r="F31" i="396"/>
  <c r="F32" i="396"/>
  <c r="F33" i="396"/>
  <c r="F34" i="396"/>
  <c r="F35" i="396"/>
  <c r="F36" i="396"/>
  <c r="F37" i="396"/>
  <c r="F38" i="396"/>
  <c r="F39" i="396"/>
  <c r="E13" i="396"/>
  <c r="E14" i="396"/>
  <c r="E15" i="396"/>
  <c r="E16" i="396"/>
  <c r="E17" i="396"/>
  <c r="E18" i="396"/>
  <c r="E19" i="396"/>
  <c r="E20" i="396"/>
  <c r="E21" i="396"/>
  <c r="E22" i="396"/>
  <c r="E23" i="396"/>
  <c r="E24" i="396"/>
  <c r="E25" i="396"/>
  <c r="E26" i="396"/>
  <c r="E27" i="396"/>
  <c r="E28" i="396"/>
  <c r="E29" i="396"/>
  <c r="E30" i="396"/>
  <c r="E31" i="396"/>
  <c r="E32" i="396"/>
  <c r="E33" i="396"/>
  <c r="E34" i="396"/>
  <c r="E35" i="396"/>
  <c r="E36" i="396"/>
  <c r="E37" i="396"/>
  <c r="E38" i="396"/>
  <c r="E39" i="396"/>
  <c r="D13" i="396"/>
  <c r="D14" i="396"/>
  <c r="D15" i="396"/>
  <c r="D16" i="396"/>
  <c r="D17" i="396"/>
  <c r="D18" i="396"/>
  <c r="D19" i="396"/>
  <c r="D20" i="396"/>
  <c r="D21" i="396"/>
  <c r="D22" i="396"/>
  <c r="D23" i="396"/>
  <c r="D24" i="396"/>
  <c r="D25" i="396"/>
  <c r="D26" i="396"/>
  <c r="D27" i="396"/>
  <c r="D28" i="396"/>
  <c r="D29" i="396"/>
  <c r="D30" i="396"/>
  <c r="D31" i="396"/>
  <c r="D32" i="396"/>
  <c r="D33" i="396"/>
  <c r="D34" i="396"/>
  <c r="D35" i="396"/>
  <c r="D36" i="396"/>
  <c r="D37" i="396"/>
  <c r="D38" i="396"/>
  <c r="D39" i="396"/>
  <c r="C13" i="396"/>
  <c r="C14" i="396"/>
  <c r="C15" i="396"/>
  <c r="C16" i="396"/>
  <c r="C17" i="396"/>
  <c r="C18" i="396"/>
  <c r="C19" i="396"/>
  <c r="C20" i="396"/>
  <c r="C21" i="396"/>
  <c r="C22" i="396"/>
  <c r="C23" i="396"/>
  <c r="C24" i="396"/>
  <c r="C25" i="396"/>
  <c r="C26" i="396"/>
  <c r="C27" i="396"/>
  <c r="C28" i="396"/>
  <c r="C29" i="396"/>
  <c r="C30" i="396"/>
  <c r="C31" i="396"/>
  <c r="C32" i="396"/>
  <c r="C33" i="396"/>
  <c r="C34" i="396"/>
  <c r="C35" i="396"/>
  <c r="C36" i="396"/>
  <c r="C37" i="396"/>
  <c r="C38" i="396"/>
  <c r="C39" i="396"/>
  <c r="G12" i="396"/>
  <c r="F12" i="396"/>
  <c r="E12" i="396"/>
  <c r="D12" i="396"/>
  <c r="C12" i="396"/>
  <c r="AE13" i="396"/>
  <c r="AE14" i="396"/>
  <c r="AE15" i="396"/>
  <c r="AE16" i="396"/>
  <c r="AE17" i="396"/>
  <c r="AE18" i="396"/>
  <c r="AE19" i="396"/>
  <c r="AE20" i="396"/>
  <c r="AE21" i="396"/>
  <c r="AE22" i="396"/>
  <c r="AE23" i="396"/>
  <c r="AE24" i="396"/>
  <c r="AE25" i="396"/>
  <c r="AE26" i="396"/>
  <c r="AE27" i="396"/>
  <c r="AE28" i="396"/>
  <c r="AE29" i="396"/>
  <c r="AE30" i="396"/>
  <c r="AE31" i="396"/>
  <c r="AE32" i="396"/>
  <c r="AE33" i="396"/>
  <c r="AE34" i="396"/>
  <c r="AE35" i="396"/>
  <c r="AE36" i="396"/>
  <c r="AE37" i="396"/>
  <c r="AE38" i="396"/>
  <c r="AE39" i="396"/>
  <c r="AE12" i="396"/>
  <c r="AD13" i="396"/>
  <c r="AD14" i="396"/>
  <c r="AD15" i="396"/>
  <c r="AD16" i="396"/>
  <c r="AD17" i="396"/>
  <c r="AD18" i="396"/>
  <c r="AD19" i="396"/>
  <c r="AD20" i="396"/>
  <c r="AD21" i="396"/>
  <c r="AD22" i="396"/>
  <c r="AD23" i="396"/>
  <c r="AD24" i="396"/>
  <c r="AD25" i="396"/>
  <c r="AD26" i="396"/>
  <c r="AD27" i="396"/>
  <c r="AD28" i="396"/>
  <c r="AD29" i="396"/>
  <c r="AD30" i="396"/>
  <c r="AD31" i="396"/>
  <c r="AD32" i="396"/>
  <c r="AD33" i="396"/>
  <c r="AD34" i="396"/>
  <c r="AD35" i="396"/>
  <c r="AD36" i="396"/>
  <c r="AD37" i="396"/>
  <c r="AD38" i="396"/>
  <c r="AD39" i="396"/>
  <c r="AD12" i="396"/>
  <c r="AC13" i="396"/>
  <c r="AC14" i="396"/>
  <c r="AC15" i="396"/>
  <c r="AC16" i="396"/>
  <c r="AC17" i="396"/>
  <c r="AC18" i="396"/>
  <c r="AC19" i="396"/>
  <c r="AC20" i="396"/>
  <c r="AC21" i="396"/>
  <c r="AC22" i="396"/>
  <c r="AC23" i="396"/>
  <c r="AC24" i="396"/>
  <c r="AC25" i="396"/>
  <c r="AC26" i="396"/>
  <c r="AC27" i="396"/>
  <c r="AC28" i="396"/>
  <c r="AC29" i="396"/>
  <c r="AC30" i="396"/>
  <c r="AC31" i="396"/>
  <c r="AC32" i="396"/>
  <c r="AC33" i="396"/>
  <c r="AC34" i="396"/>
  <c r="AC35" i="396"/>
  <c r="AC36" i="396"/>
  <c r="AC37" i="396"/>
  <c r="AC38" i="396"/>
  <c r="AC39" i="396"/>
  <c r="AC12" i="396"/>
  <c r="AB13" i="396"/>
  <c r="AB14" i="396"/>
  <c r="AB15" i="396"/>
  <c r="AB16" i="396"/>
  <c r="AB17" i="396"/>
  <c r="AB18" i="396"/>
  <c r="AB19" i="396"/>
  <c r="AB20" i="396"/>
  <c r="AB21" i="396"/>
  <c r="AB22" i="396"/>
  <c r="AB23" i="396"/>
  <c r="AB24" i="396"/>
  <c r="AB25" i="396"/>
  <c r="AB26" i="396"/>
  <c r="AB27" i="396"/>
  <c r="AB28" i="396"/>
  <c r="AB29" i="396"/>
  <c r="AB30" i="396"/>
  <c r="AB31" i="396"/>
  <c r="AB32" i="396"/>
  <c r="AB33" i="396"/>
  <c r="AB34" i="396"/>
  <c r="AB35" i="396"/>
  <c r="AB36" i="396"/>
  <c r="AB37" i="396"/>
  <c r="AB38" i="396"/>
  <c r="AB39" i="396"/>
  <c r="AB12" i="396"/>
  <c r="AA13" i="396"/>
  <c r="AA14" i="396"/>
  <c r="AA15" i="396"/>
  <c r="AA16" i="396"/>
  <c r="AA17" i="396"/>
  <c r="AA18" i="396"/>
  <c r="AA19" i="396"/>
  <c r="AA20" i="396"/>
  <c r="AA21" i="396"/>
  <c r="AA22" i="396"/>
  <c r="AA23" i="396"/>
  <c r="AA24" i="396"/>
  <c r="AA25" i="396"/>
  <c r="AA26" i="396"/>
  <c r="AA27" i="396"/>
  <c r="AA28" i="396"/>
  <c r="AA29" i="396"/>
  <c r="AA30" i="396"/>
  <c r="AA31" i="396"/>
  <c r="AA32" i="396"/>
  <c r="AA33" i="396"/>
  <c r="AA34" i="396"/>
  <c r="AA35" i="396"/>
  <c r="AA36" i="396"/>
  <c r="AA37" i="396"/>
  <c r="AA38" i="396"/>
  <c r="AA39" i="396"/>
  <c r="AA12" i="396"/>
  <c r="E12" i="413"/>
  <c r="E13" i="413"/>
  <c r="E14" i="413"/>
  <c r="E15" i="413"/>
  <c r="E16" i="413"/>
  <c r="E17" i="413"/>
  <c r="E18" i="413"/>
  <c r="E19" i="413"/>
  <c r="E20" i="413"/>
  <c r="E21" i="413"/>
  <c r="E22" i="413"/>
  <c r="E23" i="413"/>
  <c r="E24" i="413"/>
  <c r="E25" i="413"/>
  <c r="E26" i="413"/>
  <c r="E27" i="413"/>
  <c r="E28" i="413"/>
  <c r="E29" i="413"/>
  <c r="E30" i="413"/>
  <c r="E31" i="413"/>
  <c r="E32" i="413"/>
  <c r="E33" i="413"/>
  <c r="E34" i="413"/>
  <c r="E35" i="413"/>
  <c r="E36" i="413"/>
  <c r="E37" i="413"/>
  <c r="E38" i="413"/>
  <c r="E11" i="413"/>
  <c r="D12" i="413"/>
  <c r="D13" i="413"/>
  <c r="D14" i="413"/>
  <c r="D15" i="413"/>
  <c r="D16" i="413"/>
  <c r="D17" i="413"/>
  <c r="D18" i="413"/>
  <c r="D19" i="413"/>
  <c r="D20" i="413"/>
  <c r="D21" i="413"/>
  <c r="D22" i="413"/>
  <c r="D23" i="413"/>
  <c r="D24" i="413"/>
  <c r="D25" i="413"/>
  <c r="D26" i="413"/>
  <c r="D27" i="413"/>
  <c r="D28" i="413"/>
  <c r="D29" i="413"/>
  <c r="D30" i="413"/>
  <c r="D31" i="413"/>
  <c r="D32" i="413"/>
  <c r="D33" i="413"/>
  <c r="D34" i="413"/>
  <c r="D35" i="413"/>
  <c r="D36" i="413"/>
  <c r="D37" i="413"/>
  <c r="D38" i="413"/>
  <c r="D11" i="413"/>
  <c r="C12" i="413"/>
  <c r="C13" i="413"/>
  <c r="C14" i="413"/>
  <c r="C15" i="413"/>
  <c r="C16" i="413"/>
  <c r="C17" i="413"/>
  <c r="C18" i="413"/>
  <c r="C19" i="413"/>
  <c r="C20" i="413"/>
  <c r="C21" i="413"/>
  <c r="C22" i="413"/>
  <c r="C23" i="413"/>
  <c r="C24" i="413"/>
  <c r="C25" i="413"/>
  <c r="C26" i="413"/>
  <c r="C27" i="413"/>
  <c r="C28" i="413"/>
  <c r="C29" i="413"/>
  <c r="C30" i="413"/>
  <c r="C31" i="413"/>
  <c r="C32" i="413"/>
  <c r="C33" i="413"/>
  <c r="C34" i="413"/>
  <c r="C35" i="413"/>
  <c r="C36" i="413"/>
  <c r="C37" i="413"/>
  <c r="C38" i="413"/>
  <c r="C11" i="413"/>
  <c r="E12" i="412"/>
  <c r="E13" i="412"/>
  <c r="E14" i="412"/>
  <c r="E15" i="412"/>
  <c r="E16" i="412"/>
  <c r="E17" i="412"/>
  <c r="E18" i="412"/>
  <c r="E19" i="412"/>
  <c r="E20" i="412"/>
  <c r="E21" i="412"/>
  <c r="E22" i="412"/>
  <c r="E23" i="412"/>
  <c r="E24" i="412"/>
  <c r="E25" i="412"/>
  <c r="E26" i="412"/>
  <c r="E27" i="412"/>
  <c r="E28" i="412"/>
  <c r="E29" i="412"/>
  <c r="E30" i="412"/>
  <c r="E31" i="412"/>
  <c r="E32" i="412"/>
  <c r="E33" i="412"/>
  <c r="E34" i="412"/>
  <c r="E35" i="412"/>
  <c r="E36" i="412"/>
  <c r="E37" i="412"/>
  <c r="E38" i="412"/>
  <c r="E11" i="412"/>
  <c r="D12" i="412"/>
  <c r="D13" i="412"/>
  <c r="D14" i="412"/>
  <c r="D15" i="412"/>
  <c r="D16" i="412"/>
  <c r="D17" i="412"/>
  <c r="D18" i="412"/>
  <c r="D19" i="412"/>
  <c r="D20" i="412"/>
  <c r="D21" i="412"/>
  <c r="D22" i="412"/>
  <c r="D23" i="412"/>
  <c r="D24" i="412"/>
  <c r="D25" i="412"/>
  <c r="D26" i="412"/>
  <c r="D27" i="412"/>
  <c r="D28" i="412"/>
  <c r="D29" i="412"/>
  <c r="D30" i="412"/>
  <c r="D31" i="412"/>
  <c r="D32" i="412"/>
  <c r="D33" i="412"/>
  <c r="D34" i="412"/>
  <c r="D35" i="412"/>
  <c r="D36" i="412"/>
  <c r="D37" i="412"/>
  <c r="D38" i="412"/>
  <c r="D11" i="412"/>
  <c r="C12" i="412"/>
  <c r="C13" i="412"/>
  <c r="C14" i="412"/>
  <c r="C15" i="412"/>
  <c r="C16" i="412"/>
  <c r="C17" i="412"/>
  <c r="C18" i="412"/>
  <c r="C19" i="412"/>
  <c r="C20" i="412"/>
  <c r="C21" i="412"/>
  <c r="C22" i="412"/>
  <c r="C23" i="412"/>
  <c r="C24" i="412"/>
  <c r="C25" i="412"/>
  <c r="C26" i="412"/>
  <c r="C27" i="412"/>
  <c r="C28" i="412"/>
  <c r="C29" i="412"/>
  <c r="C30" i="412"/>
  <c r="C31" i="412"/>
  <c r="C32" i="412"/>
  <c r="C33" i="412"/>
  <c r="C34" i="412"/>
  <c r="C35" i="412"/>
  <c r="C36" i="412"/>
  <c r="C37" i="412"/>
  <c r="C38" i="412"/>
  <c r="C11" i="412"/>
  <c r="P13" i="411"/>
  <c r="P14" i="411"/>
  <c r="P15" i="411"/>
  <c r="P16" i="411"/>
  <c r="P17" i="411"/>
  <c r="P18" i="411"/>
  <c r="P19" i="411"/>
  <c r="P20" i="411"/>
  <c r="P21" i="411"/>
  <c r="P22" i="411"/>
  <c r="P23" i="411"/>
  <c r="P24" i="411"/>
  <c r="P25" i="411"/>
  <c r="P26" i="411"/>
  <c r="P27" i="411"/>
  <c r="P28" i="411"/>
  <c r="P29" i="411"/>
  <c r="P30" i="411"/>
  <c r="P31" i="411"/>
  <c r="P32" i="411"/>
  <c r="P33" i="411"/>
  <c r="P34" i="411"/>
  <c r="P35" i="411"/>
  <c r="P36" i="411"/>
  <c r="P37" i="411"/>
  <c r="P38" i="411"/>
  <c r="P39" i="411"/>
  <c r="P12" i="411"/>
  <c r="O13" i="411"/>
  <c r="O14" i="411"/>
  <c r="O15" i="411"/>
  <c r="O16" i="411"/>
  <c r="O17" i="411"/>
  <c r="O18" i="411"/>
  <c r="O19" i="411"/>
  <c r="O20" i="411"/>
  <c r="O21" i="411"/>
  <c r="O22" i="411"/>
  <c r="O23" i="411"/>
  <c r="O24" i="411"/>
  <c r="O25" i="411"/>
  <c r="O26" i="411"/>
  <c r="O27" i="411"/>
  <c r="O28" i="411"/>
  <c r="O29" i="411"/>
  <c r="O30" i="411"/>
  <c r="O31" i="411"/>
  <c r="O32" i="411"/>
  <c r="O33" i="411"/>
  <c r="O34" i="411"/>
  <c r="O35" i="411"/>
  <c r="O36" i="411"/>
  <c r="O37" i="411"/>
  <c r="O38" i="411"/>
  <c r="O39" i="411"/>
  <c r="O12" i="411"/>
  <c r="M13" i="411"/>
  <c r="M14" i="411"/>
  <c r="M15" i="411"/>
  <c r="M16" i="411"/>
  <c r="M17" i="411"/>
  <c r="M18" i="411"/>
  <c r="M19" i="411"/>
  <c r="M20" i="411"/>
  <c r="M21" i="411"/>
  <c r="M22" i="411"/>
  <c r="M23" i="411"/>
  <c r="M24" i="411"/>
  <c r="M25" i="411"/>
  <c r="M26" i="411"/>
  <c r="M27" i="411"/>
  <c r="M28" i="411"/>
  <c r="M29" i="411"/>
  <c r="M30" i="411"/>
  <c r="M31" i="411"/>
  <c r="M32" i="411"/>
  <c r="M33" i="411"/>
  <c r="M34" i="411"/>
  <c r="M35" i="411"/>
  <c r="M36" i="411"/>
  <c r="M37" i="411"/>
  <c r="M38" i="411"/>
  <c r="M39" i="411"/>
  <c r="M12" i="411"/>
  <c r="L13" i="411"/>
  <c r="L14" i="411"/>
  <c r="L15" i="411"/>
  <c r="L16" i="411"/>
  <c r="L17" i="411"/>
  <c r="L18" i="411"/>
  <c r="L19" i="411"/>
  <c r="L20" i="411"/>
  <c r="L21" i="411"/>
  <c r="L22" i="411"/>
  <c r="L23" i="411"/>
  <c r="L24" i="411"/>
  <c r="L25" i="411"/>
  <c r="L26" i="411"/>
  <c r="L27" i="411"/>
  <c r="L28" i="411"/>
  <c r="L29" i="411"/>
  <c r="L30" i="411"/>
  <c r="L31" i="411"/>
  <c r="L32" i="411"/>
  <c r="L33" i="411"/>
  <c r="L34" i="411"/>
  <c r="L35" i="411"/>
  <c r="L36" i="411"/>
  <c r="L37" i="411"/>
  <c r="L38" i="411"/>
  <c r="L39" i="411"/>
  <c r="L12" i="411"/>
  <c r="C13" i="431" l="1"/>
  <c r="B13" i="431"/>
  <c r="B12" i="431"/>
  <c r="B11" i="431"/>
  <c r="B10" i="431"/>
  <c r="B14" i="430" l="1"/>
  <c r="B13" i="430"/>
  <c r="B12" i="430"/>
  <c r="B11" i="430"/>
  <c r="E14" i="429" l="1"/>
  <c r="E15" i="429"/>
  <c r="E16" i="429"/>
  <c r="E17" i="429"/>
  <c r="E18" i="429"/>
  <c r="E19" i="429"/>
  <c r="E20" i="429"/>
  <c r="E21" i="429"/>
  <c r="E22" i="429"/>
  <c r="E23" i="429"/>
  <c r="E24" i="429"/>
  <c r="E25" i="429"/>
  <c r="E26" i="429"/>
  <c r="E27" i="429"/>
  <c r="E28" i="429"/>
  <c r="E29" i="429"/>
  <c r="E30" i="429"/>
  <c r="E31" i="429"/>
  <c r="E32" i="429"/>
  <c r="E33" i="429"/>
  <c r="E34" i="429"/>
  <c r="E35" i="429"/>
  <c r="E36" i="429"/>
  <c r="E37" i="429"/>
  <c r="E38" i="429"/>
  <c r="E39" i="429"/>
  <c r="E40" i="429"/>
  <c r="E41" i="429"/>
  <c r="E42" i="429"/>
  <c r="E43" i="429"/>
  <c r="E44" i="429"/>
  <c r="E45" i="429"/>
  <c r="E46" i="429"/>
  <c r="E47" i="429"/>
  <c r="E48" i="429"/>
  <c r="E49" i="429"/>
  <c r="E50" i="429"/>
  <c r="E51" i="429"/>
  <c r="E52" i="429"/>
  <c r="E53" i="429"/>
  <c r="E54" i="429"/>
  <c r="E55" i="429"/>
  <c r="E56" i="429"/>
  <c r="E57" i="429"/>
  <c r="E58" i="429"/>
  <c r="E59" i="429"/>
  <c r="E60" i="429"/>
  <c r="E61" i="429"/>
  <c r="E62" i="429"/>
  <c r="E63" i="429"/>
  <c r="E64" i="429"/>
  <c r="E65" i="429"/>
  <c r="E66" i="429"/>
  <c r="E67" i="429"/>
  <c r="E11" i="429"/>
  <c r="D14" i="429"/>
  <c r="D15" i="429"/>
  <c r="D16" i="429"/>
  <c r="D17" i="429"/>
  <c r="D18" i="429"/>
  <c r="D19" i="429"/>
  <c r="D20" i="429"/>
  <c r="D21" i="429"/>
  <c r="D22" i="429"/>
  <c r="D23" i="429"/>
  <c r="D24" i="429"/>
  <c r="D25" i="429"/>
  <c r="D26" i="429"/>
  <c r="D27" i="429"/>
  <c r="D28" i="429"/>
  <c r="D29" i="429"/>
  <c r="D30" i="429"/>
  <c r="D31" i="429"/>
  <c r="D32" i="429"/>
  <c r="D35" i="429"/>
  <c r="D36" i="429"/>
  <c r="D37" i="429"/>
  <c r="D38" i="429"/>
  <c r="D39" i="429"/>
  <c r="D40" i="429"/>
  <c r="D41" i="429"/>
  <c r="D42" i="429"/>
  <c r="D43" i="429"/>
  <c r="D44" i="429"/>
  <c r="D45" i="429"/>
  <c r="D46" i="429"/>
  <c r="D47" i="429"/>
  <c r="D49" i="429"/>
  <c r="D50" i="429"/>
  <c r="D51" i="429"/>
  <c r="D52" i="429"/>
  <c r="D53" i="429"/>
  <c r="D54" i="429"/>
  <c r="D55" i="429"/>
  <c r="D56" i="429"/>
  <c r="D57" i="429"/>
  <c r="D58" i="429"/>
  <c r="D59" i="429"/>
  <c r="D60" i="429"/>
  <c r="D61" i="429"/>
  <c r="D62" i="429"/>
  <c r="D63" i="429"/>
  <c r="D64" i="429"/>
  <c r="D65" i="429"/>
  <c r="D66" i="429"/>
  <c r="D67" i="429"/>
  <c r="D11" i="429"/>
  <c r="C14" i="429"/>
  <c r="C15" i="429"/>
  <c r="C16" i="429"/>
  <c r="C17" i="429"/>
  <c r="C18" i="429"/>
  <c r="C19" i="429"/>
  <c r="C20" i="429"/>
  <c r="C21" i="429"/>
  <c r="C22" i="429"/>
  <c r="C23" i="429"/>
  <c r="C24" i="429"/>
  <c r="C25" i="429"/>
  <c r="C26" i="429"/>
  <c r="C27" i="429"/>
  <c r="C28" i="429"/>
  <c r="C29" i="429"/>
  <c r="C30" i="429"/>
  <c r="C31" i="429"/>
  <c r="C32" i="429"/>
  <c r="C33" i="429"/>
  <c r="C34" i="429"/>
  <c r="C35" i="429"/>
  <c r="C36" i="429"/>
  <c r="C37" i="429"/>
  <c r="C38" i="429"/>
  <c r="C39" i="429"/>
  <c r="C40" i="429"/>
  <c r="C41" i="429"/>
  <c r="C42" i="429"/>
  <c r="C43" i="429"/>
  <c r="C44" i="429"/>
  <c r="C45" i="429"/>
  <c r="C46" i="429"/>
  <c r="C47" i="429"/>
  <c r="C48" i="429"/>
  <c r="C49" i="429"/>
  <c r="C50" i="429"/>
  <c r="C51" i="429"/>
  <c r="C52" i="429"/>
  <c r="C53" i="429"/>
  <c r="C54" i="429"/>
  <c r="C55" i="429"/>
  <c r="C56" i="429"/>
  <c r="C57" i="429"/>
  <c r="C58" i="429"/>
  <c r="C59" i="429"/>
  <c r="C60" i="429"/>
  <c r="C61" i="429"/>
  <c r="C62" i="429"/>
  <c r="C63" i="429"/>
  <c r="C64" i="429"/>
  <c r="C65" i="429"/>
  <c r="C66" i="429"/>
  <c r="C67" i="429"/>
  <c r="C11" i="429"/>
  <c r="C14" i="428"/>
  <c r="E14" i="428"/>
  <c r="E15" i="428"/>
  <c r="E16" i="428"/>
  <c r="E17" i="428"/>
  <c r="E18" i="428"/>
  <c r="E19" i="428"/>
  <c r="E20" i="428"/>
  <c r="E21" i="428"/>
  <c r="E22" i="428"/>
  <c r="E23" i="428"/>
  <c r="E24" i="428"/>
  <c r="E25" i="428"/>
  <c r="E26" i="428"/>
  <c r="E27" i="428"/>
  <c r="E28" i="428"/>
  <c r="E29" i="428"/>
  <c r="E30" i="428"/>
  <c r="E31" i="428"/>
  <c r="E32" i="428"/>
  <c r="E33" i="428"/>
  <c r="E34" i="428"/>
  <c r="E35" i="428"/>
  <c r="E36" i="428"/>
  <c r="E37" i="428"/>
  <c r="E38" i="428"/>
  <c r="E39" i="428"/>
  <c r="E40" i="428"/>
  <c r="E41" i="428"/>
  <c r="E42" i="428"/>
  <c r="E43" i="428"/>
  <c r="E44" i="428"/>
  <c r="E45" i="428"/>
  <c r="E46" i="428"/>
  <c r="E47" i="428"/>
  <c r="E48" i="428"/>
  <c r="E49" i="428"/>
  <c r="E50" i="428"/>
  <c r="E51" i="428"/>
  <c r="E52" i="428"/>
  <c r="E53" i="428"/>
  <c r="E54" i="428"/>
  <c r="E55" i="428"/>
  <c r="E56" i="428"/>
  <c r="E57" i="428"/>
  <c r="E58" i="428"/>
  <c r="E59" i="428"/>
  <c r="E60" i="428"/>
  <c r="E61" i="428"/>
  <c r="E62" i="428"/>
  <c r="E63" i="428"/>
  <c r="E64" i="428"/>
  <c r="E65" i="428"/>
  <c r="E66" i="428"/>
  <c r="E67" i="428"/>
  <c r="E11" i="428"/>
  <c r="D14" i="428"/>
  <c r="D15" i="428"/>
  <c r="D16" i="428"/>
  <c r="D17" i="428"/>
  <c r="D18" i="428"/>
  <c r="D19" i="428"/>
  <c r="D20" i="428"/>
  <c r="D21" i="428"/>
  <c r="D22" i="428"/>
  <c r="D23" i="428"/>
  <c r="D24" i="428"/>
  <c r="D25" i="428"/>
  <c r="D26" i="428"/>
  <c r="D27" i="428"/>
  <c r="D28" i="428"/>
  <c r="D29" i="428"/>
  <c r="D30" i="428"/>
  <c r="D31" i="428"/>
  <c r="D32" i="428"/>
  <c r="D35" i="428"/>
  <c r="D36" i="428"/>
  <c r="D37" i="428"/>
  <c r="D38" i="428"/>
  <c r="D39" i="428"/>
  <c r="D40" i="428"/>
  <c r="D41" i="428"/>
  <c r="D42" i="428"/>
  <c r="D43" i="428"/>
  <c r="D44" i="428"/>
  <c r="D45" i="428"/>
  <c r="D46" i="428"/>
  <c r="D47" i="428"/>
  <c r="D49" i="428"/>
  <c r="D50" i="428"/>
  <c r="D51" i="428"/>
  <c r="D52" i="428"/>
  <c r="D53" i="428"/>
  <c r="D54" i="428"/>
  <c r="D55" i="428"/>
  <c r="D56" i="428"/>
  <c r="D57" i="428"/>
  <c r="D58" i="428"/>
  <c r="D59" i="428"/>
  <c r="D60" i="428"/>
  <c r="D61" i="428"/>
  <c r="D62" i="428"/>
  <c r="D63" i="428"/>
  <c r="D64" i="428"/>
  <c r="D65" i="428"/>
  <c r="D66" i="428"/>
  <c r="D67" i="428"/>
  <c r="D11" i="428"/>
  <c r="C15" i="428"/>
  <c r="C16" i="428"/>
  <c r="C17" i="428"/>
  <c r="C18" i="428"/>
  <c r="C19" i="428"/>
  <c r="C20" i="428"/>
  <c r="C21" i="428"/>
  <c r="C22" i="428"/>
  <c r="C23" i="428"/>
  <c r="C24" i="428"/>
  <c r="C25" i="428"/>
  <c r="C26" i="428"/>
  <c r="C27" i="428"/>
  <c r="C28" i="428"/>
  <c r="C29" i="428"/>
  <c r="C30" i="428"/>
  <c r="C31" i="428"/>
  <c r="C32" i="428"/>
  <c r="C33" i="428"/>
  <c r="C34" i="428"/>
  <c r="C35" i="428"/>
  <c r="C36" i="428"/>
  <c r="C37" i="428"/>
  <c r="C38" i="428"/>
  <c r="C39" i="428"/>
  <c r="C40" i="428"/>
  <c r="C41" i="428"/>
  <c r="C42" i="428"/>
  <c r="C43" i="428"/>
  <c r="C44" i="428"/>
  <c r="C45" i="428"/>
  <c r="C46" i="428"/>
  <c r="C47" i="428"/>
  <c r="C48" i="428"/>
  <c r="C49" i="428"/>
  <c r="C50" i="428"/>
  <c r="C51" i="428"/>
  <c r="C52" i="428"/>
  <c r="C53" i="428"/>
  <c r="C54" i="428"/>
  <c r="C55" i="428"/>
  <c r="C56" i="428"/>
  <c r="C57" i="428"/>
  <c r="C58" i="428"/>
  <c r="C59" i="428"/>
  <c r="C60" i="428"/>
  <c r="C61" i="428"/>
  <c r="C62" i="428"/>
  <c r="C63" i="428"/>
  <c r="C64" i="428"/>
  <c r="C65" i="428"/>
  <c r="C66" i="428"/>
  <c r="C67" i="428"/>
  <c r="C11" i="428"/>
  <c r="M39" i="427"/>
  <c r="M40" i="427"/>
  <c r="M41" i="427"/>
  <c r="M42" i="427"/>
  <c r="M43" i="427"/>
  <c r="M44" i="427"/>
  <c r="M45" i="427"/>
  <c r="M46" i="427"/>
  <c r="M47" i="427"/>
  <c r="M49" i="427"/>
  <c r="M50" i="427"/>
  <c r="M51" i="427"/>
  <c r="M52" i="427"/>
  <c r="M53" i="427"/>
  <c r="M54" i="427"/>
  <c r="M55" i="427"/>
  <c r="M56" i="427"/>
  <c r="M57" i="427"/>
  <c r="M58" i="427"/>
  <c r="M59" i="427"/>
  <c r="M60" i="427"/>
  <c r="M61" i="427"/>
  <c r="M62" i="427"/>
  <c r="M63" i="427"/>
  <c r="M64" i="427"/>
  <c r="M65" i="427"/>
  <c r="M66" i="427"/>
  <c r="M67" i="427"/>
  <c r="L39" i="427"/>
  <c r="L40" i="427"/>
  <c r="L41" i="427"/>
  <c r="L42" i="427"/>
  <c r="L43" i="427"/>
  <c r="L44" i="427"/>
  <c r="L45" i="427"/>
  <c r="L46" i="427"/>
  <c r="L47" i="427"/>
  <c r="L48" i="427"/>
  <c r="L49" i="427"/>
  <c r="L50" i="427"/>
  <c r="L51" i="427"/>
  <c r="L52" i="427"/>
  <c r="L53" i="427"/>
  <c r="L54" i="427"/>
  <c r="L55" i="427"/>
  <c r="L56" i="427"/>
  <c r="L57" i="427"/>
  <c r="L58" i="427"/>
  <c r="L59" i="427"/>
  <c r="L60" i="427"/>
  <c r="L61" i="427"/>
  <c r="L62" i="427"/>
  <c r="L63" i="427"/>
  <c r="L64" i="427"/>
  <c r="L65" i="427"/>
  <c r="L66" i="427"/>
  <c r="L67" i="427"/>
  <c r="J39" i="427"/>
  <c r="J40" i="427"/>
  <c r="J41" i="427"/>
  <c r="J42" i="427"/>
  <c r="J43" i="427"/>
  <c r="J44" i="427"/>
  <c r="J45" i="427"/>
  <c r="J46" i="427"/>
  <c r="J47" i="427"/>
  <c r="J49" i="427"/>
  <c r="J50" i="427"/>
  <c r="J51" i="427"/>
  <c r="J52" i="427"/>
  <c r="J53" i="427"/>
  <c r="J54" i="427"/>
  <c r="J55" i="427"/>
  <c r="J56" i="427"/>
  <c r="J57" i="427"/>
  <c r="J58" i="427"/>
  <c r="J59" i="427"/>
  <c r="J60" i="427"/>
  <c r="J61" i="427"/>
  <c r="J62" i="427"/>
  <c r="J63" i="427"/>
  <c r="J64" i="427"/>
  <c r="J65" i="427"/>
  <c r="J66" i="427"/>
  <c r="J67" i="427"/>
  <c r="I39" i="427"/>
  <c r="I40" i="427"/>
  <c r="I41" i="427"/>
  <c r="I42" i="427"/>
  <c r="I43" i="427"/>
  <c r="I44" i="427"/>
  <c r="I45" i="427"/>
  <c r="I46" i="427"/>
  <c r="I47" i="427"/>
  <c r="I48" i="427"/>
  <c r="I49" i="427"/>
  <c r="I50" i="427"/>
  <c r="I51" i="427"/>
  <c r="I52" i="427"/>
  <c r="I53" i="427"/>
  <c r="I54" i="427"/>
  <c r="I55" i="427"/>
  <c r="I56" i="427"/>
  <c r="I57" i="427"/>
  <c r="I58" i="427"/>
  <c r="I59" i="427"/>
  <c r="I60" i="427"/>
  <c r="I61" i="427"/>
  <c r="I62" i="427"/>
  <c r="I63" i="427"/>
  <c r="I64" i="427"/>
  <c r="I65" i="427"/>
  <c r="I66" i="427"/>
  <c r="I67" i="427"/>
  <c r="G39" i="427"/>
  <c r="G40" i="427"/>
  <c r="G41" i="427"/>
  <c r="G42" i="427"/>
  <c r="G43" i="427"/>
  <c r="G44" i="427"/>
  <c r="G45" i="427"/>
  <c r="G46" i="427"/>
  <c r="G47" i="427"/>
  <c r="G49" i="427"/>
  <c r="G50" i="427"/>
  <c r="G51" i="427"/>
  <c r="G52" i="427"/>
  <c r="G53" i="427"/>
  <c r="G54" i="427"/>
  <c r="G55" i="427"/>
  <c r="G56" i="427"/>
  <c r="G57" i="427"/>
  <c r="G58" i="427"/>
  <c r="G59" i="427"/>
  <c r="G60" i="427"/>
  <c r="G61" i="427"/>
  <c r="G62" i="427"/>
  <c r="G63" i="427"/>
  <c r="G64" i="427"/>
  <c r="G65" i="427"/>
  <c r="G66" i="427"/>
  <c r="G67" i="427"/>
  <c r="F39" i="427"/>
  <c r="F40" i="427"/>
  <c r="F41" i="427"/>
  <c r="F42" i="427"/>
  <c r="F43" i="427"/>
  <c r="F44" i="427"/>
  <c r="F45" i="427"/>
  <c r="F46" i="427"/>
  <c r="F47" i="427"/>
  <c r="F48" i="427"/>
  <c r="F49" i="427"/>
  <c r="F50" i="427"/>
  <c r="F51" i="427"/>
  <c r="F52" i="427"/>
  <c r="F53" i="427"/>
  <c r="F54" i="427"/>
  <c r="F55" i="427"/>
  <c r="F56" i="427"/>
  <c r="F57" i="427"/>
  <c r="F58" i="427"/>
  <c r="F59" i="427"/>
  <c r="F60" i="427"/>
  <c r="F61" i="427"/>
  <c r="F62" i="427"/>
  <c r="F63" i="427"/>
  <c r="F64" i="427"/>
  <c r="F65" i="427"/>
  <c r="F66" i="427"/>
  <c r="F67" i="427"/>
  <c r="D39" i="427"/>
  <c r="D40" i="427"/>
  <c r="D41" i="427"/>
  <c r="D42" i="427"/>
  <c r="D43" i="427"/>
  <c r="D44" i="427"/>
  <c r="D45" i="427"/>
  <c r="D46" i="427"/>
  <c r="D47" i="427"/>
  <c r="D49" i="427"/>
  <c r="D50" i="427"/>
  <c r="D51" i="427"/>
  <c r="D52" i="427"/>
  <c r="D53" i="427"/>
  <c r="D54" i="427"/>
  <c r="D55" i="427"/>
  <c r="D56" i="427"/>
  <c r="D57" i="427"/>
  <c r="D58" i="427"/>
  <c r="D59" i="427"/>
  <c r="D60" i="427"/>
  <c r="D61" i="427"/>
  <c r="D62" i="427"/>
  <c r="D63" i="427"/>
  <c r="D64" i="427"/>
  <c r="D65" i="427"/>
  <c r="D66" i="427"/>
  <c r="D67" i="427"/>
  <c r="C39" i="427"/>
  <c r="C40" i="427"/>
  <c r="C41" i="427"/>
  <c r="C42" i="427"/>
  <c r="C43" i="427"/>
  <c r="C44" i="427"/>
  <c r="C45" i="427"/>
  <c r="C46" i="427"/>
  <c r="C47" i="427"/>
  <c r="C48" i="427"/>
  <c r="C49" i="427"/>
  <c r="C50" i="427"/>
  <c r="C51" i="427"/>
  <c r="C52" i="427"/>
  <c r="C53" i="427"/>
  <c r="C54" i="427"/>
  <c r="C55" i="427"/>
  <c r="C56" i="427"/>
  <c r="C57" i="427"/>
  <c r="C58" i="427"/>
  <c r="C59" i="427"/>
  <c r="C60" i="427"/>
  <c r="C61" i="427"/>
  <c r="C62" i="427"/>
  <c r="C63" i="427"/>
  <c r="C64" i="427"/>
  <c r="C65" i="427"/>
  <c r="C66" i="427"/>
  <c r="C67" i="427"/>
  <c r="D14" i="427"/>
  <c r="M14" i="427"/>
  <c r="M15" i="427"/>
  <c r="M16" i="427"/>
  <c r="M17" i="427"/>
  <c r="M18" i="427"/>
  <c r="M19" i="427"/>
  <c r="M20" i="427"/>
  <c r="M21" i="427"/>
  <c r="M22" i="427"/>
  <c r="M23" i="427"/>
  <c r="M24" i="427"/>
  <c r="M25" i="427"/>
  <c r="M26" i="427"/>
  <c r="M27" i="427"/>
  <c r="M28" i="427"/>
  <c r="M29" i="427"/>
  <c r="M30" i="427"/>
  <c r="M31" i="427"/>
  <c r="M32" i="427"/>
  <c r="M35" i="427"/>
  <c r="M36" i="427"/>
  <c r="M37" i="427"/>
  <c r="M38" i="427"/>
  <c r="M11" i="427"/>
  <c r="L14" i="427"/>
  <c r="L15" i="427"/>
  <c r="L16" i="427"/>
  <c r="L17" i="427"/>
  <c r="L18" i="427"/>
  <c r="L19" i="427"/>
  <c r="L20" i="427"/>
  <c r="L21" i="427"/>
  <c r="L22" i="427"/>
  <c r="L23" i="427"/>
  <c r="L24" i="427"/>
  <c r="L25" i="427"/>
  <c r="L26" i="427"/>
  <c r="L27" i="427"/>
  <c r="L28" i="427"/>
  <c r="L29" i="427"/>
  <c r="L30" i="427"/>
  <c r="L31" i="427"/>
  <c r="L32" i="427"/>
  <c r="L33" i="427"/>
  <c r="L34" i="427"/>
  <c r="L35" i="427"/>
  <c r="L36" i="427"/>
  <c r="L37" i="427"/>
  <c r="L38" i="427"/>
  <c r="L11" i="427"/>
  <c r="J14" i="427"/>
  <c r="J15" i="427"/>
  <c r="J16" i="427"/>
  <c r="J17" i="427"/>
  <c r="J18" i="427"/>
  <c r="J19" i="427"/>
  <c r="J20" i="427"/>
  <c r="J21" i="427"/>
  <c r="J22" i="427"/>
  <c r="J23" i="427"/>
  <c r="J24" i="427"/>
  <c r="J25" i="427"/>
  <c r="J26" i="427"/>
  <c r="J27" i="427"/>
  <c r="J28" i="427"/>
  <c r="J29" i="427"/>
  <c r="J30" i="427"/>
  <c r="J31" i="427"/>
  <c r="J32" i="427"/>
  <c r="J35" i="427"/>
  <c r="J36" i="427"/>
  <c r="J37" i="427"/>
  <c r="J38" i="427"/>
  <c r="J11" i="427"/>
  <c r="I14" i="427"/>
  <c r="I15" i="427"/>
  <c r="I16" i="427"/>
  <c r="I17" i="427"/>
  <c r="I18" i="427"/>
  <c r="I19" i="427"/>
  <c r="I20" i="427"/>
  <c r="I21" i="427"/>
  <c r="I22" i="427"/>
  <c r="I23" i="427"/>
  <c r="I24" i="427"/>
  <c r="I25" i="427"/>
  <c r="I26" i="427"/>
  <c r="I27" i="427"/>
  <c r="I28" i="427"/>
  <c r="I29" i="427"/>
  <c r="I30" i="427"/>
  <c r="I31" i="427"/>
  <c r="I32" i="427"/>
  <c r="I33" i="427"/>
  <c r="I34" i="427"/>
  <c r="I35" i="427"/>
  <c r="I36" i="427"/>
  <c r="I37" i="427"/>
  <c r="I38" i="427"/>
  <c r="I11" i="427"/>
  <c r="G14" i="427"/>
  <c r="G15" i="427"/>
  <c r="G16" i="427"/>
  <c r="G17" i="427"/>
  <c r="G18" i="427"/>
  <c r="G19" i="427"/>
  <c r="G20" i="427"/>
  <c r="G21" i="427"/>
  <c r="G22" i="427"/>
  <c r="G23" i="427"/>
  <c r="G24" i="427"/>
  <c r="G25" i="427"/>
  <c r="G26" i="427"/>
  <c r="G27" i="427"/>
  <c r="G28" i="427"/>
  <c r="G29" i="427"/>
  <c r="G30" i="427"/>
  <c r="G31" i="427"/>
  <c r="G32" i="427"/>
  <c r="G35" i="427"/>
  <c r="G36" i="427"/>
  <c r="G37" i="427"/>
  <c r="G38" i="427"/>
  <c r="G11" i="427"/>
  <c r="F14" i="427"/>
  <c r="F15" i="427"/>
  <c r="F16" i="427"/>
  <c r="F17" i="427"/>
  <c r="F18" i="427"/>
  <c r="F19" i="427"/>
  <c r="F20" i="427"/>
  <c r="F21" i="427"/>
  <c r="F22" i="427"/>
  <c r="F23" i="427"/>
  <c r="F24" i="427"/>
  <c r="F25" i="427"/>
  <c r="F26" i="427"/>
  <c r="F27" i="427"/>
  <c r="F28" i="427"/>
  <c r="F29" i="427"/>
  <c r="F30" i="427"/>
  <c r="F31" i="427"/>
  <c r="F32" i="427"/>
  <c r="F33" i="427"/>
  <c r="F34" i="427"/>
  <c r="F35" i="427"/>
  <c r="F36" i="427"/>
  <c r="F37" i="427"/>
  <c r="F38" i="427"/>
  <c r="F11" i="427"/>
  <c r="D15" i="427"/>
  <c r="D16" i="427"/>
  <c r="D17" i="427"/>
  <c r="D18" i="427"/>
  <c r="D19" i="427"/>
  <c r="D20" i="427"/>
  <c r="D21" i="427"/>
  <c r="D22" i="427"/>
  <c r="D23" i="427"/>
  <c r="D24" i="427"/>
  <c r="D25" i="427"/>
  <c r="D26" i="427"/>
  <c r="D27" i="427"/>
  <c r="D28" i="427"/>
  <c r="D29" i="427"/>
  <c r="D30" i="427"/>
  <c r="D31" i="427"/>
  <c r="D32" i="427"/>
  <c r="D35" i="427"/>
  <c r="D36" i="427"/>
  <c r="D37" i="427"/>
  <c r="D38" i="427"/>
  <c r="D11" i="427"/>
  <c r="C14" i="427"/>
  <c r="C15" i="427"/>
  <c r="C16" i="427"/>
  <c r="C17" i="427"/>
  <c r="C18" i="427"/>
  <c r="C19" i="427"/>
  <c r="C20" i="427"/>
  <c r="C21" i="427"/>
  <c r="C22" i="427"/>
  <c r="C23" i="427"/>
  <c r="C24" i="427"/>
  <c r="C25" i="427"/>
  <c r="C26" i="427"/>
  <c r="C27" i="427"/>
  <c r="C28" i="427"/>
  <c r="C29" i="427"/>
  <c r="C30" i="427"/>
  <c r="C31" i="427"/>
  <c r="C32" i="427"/>
  <c r="C33" i="427"/>
  <c r="C34" i="427"/>
  <c r="C35" i="427"/>
  <c r="C36" i="427"/>
  <c r="C37" i="427"/>
  <c r="C38" i="427"/>
  <c r="C11" i="427"/>
  <c r="B14" i="426"/>
  <c r="B13" i="426"/>
  <c r="B12" i="426"/>
  <c r="B11" i="426"/>
  <c r="D13" i="423"/>
  <c r="D14" i="423"/>
  <c r="D15" i="423"/>
  <c r="D16" i="423"/>
  <c r="D17" i="423"/>
  <c r="D18" i="423"/>
  <c r="D19" i="423"/>
  <c r="D20" i="423"/>
  <c r="D21" i="423"/>
  <c r="D22" i="423"/>
  <c r="D23" i="423"/>
  <c r="D24" i="423"/>
  <c r="D25" i="423"/>
  <c r="D26" i="423"/>
  <c r="D27" i="423"/>
  <c r="D28" i="423"/>
  <c r="D29" i="423"/>
  <c r="D30" i="423"/>
  <c r="D31" i="423"/>
  <c r="D32" i="423"/>
  <c r="D33" i="423"/>
  <c r="D34" i="423"/>
  <c r="D35" i="423"/>
  <c r="D36" i="423"/>
  <c r="D37" i="423"/>
  <c r="D38" i="423"/>
  <c r="D39" i="423"/>
  <c r="D40" i="423"/>
  <c r="D41" i="423"/>
  <c r="D42" i="423"/>
  <c r="D43" i="423"/>
  <c r="D44" i="423"/>
  <c r="D45" i="423"/>
  <c r="D46" i="423"/>
  <c r="D47" i="423"/>
  <c r="D48" i="423"/>
  <c r="D49" i="423"/>
  <c r="D50" i="423"/>
  <c r="D51" i="423"/>
  <c r="D52" i="423"/>
  <c r="D53" i="423"/>
  <c r="D54" i="423"/>
  <c r="D55" i="423"/>
  <c r="D56" i="423"/>
  <c r="D57" i="423"/>
  <c r="D58" i="423"/>
  <c r="D59" i="423"/>
  <c r="D60" i="423"/>
  <c r="D61" i="423"/>
  <c r="D62" i="423"/>
  <c r="D63" i="423"/>
  <c r="D64" i="423"/>
  <c r="D65" i="423"/>
  <c r="D66" i="423"/>
  <c r="D67" i="423"/>
  <c r="D11" i="423"/>
  <c r="C13" i="423"/>
  <c r="C14" i="423"/>
  <c r="C15" i="423"/>
  <c r="C16" i="423"/>
  <c r="C17" i="423"/>
  <c r="C18" i="423"/>
  <c r="C19" i="423"/>
  <c r="C20" i="423"/>
  <c r="C21" i="423"/>
  <c r="C22" i="423"/>
  <c r="C23" i="423"/>
  <c r="C24" i="423"/>
  <c r="C25" i="423"/>
  <c r="C26" i="423"/>
  <c r="C27" i="423"/>
  <c r="C28" i="423"/>
  <c r="C29" i="423"/>
  <c r="C30" i="423"/>
  <c r="C31" i="423"/>
  <c r="C32" i="423"/>
  <c r="C33" i="423"/>
  <c r="C34" i="423"/>
  <c r="C35" i="423"/>
  <c r="C36" i="423"/>
  <c r="C37" i="423"/>
  <c r="C38" i="423"/>
  <c r="C39" i="423"/>
  <c r="C40" i="423"/>
  <c r="C41" i="423"/>
  <c r="C42" i="423"/>
  <c r="C43" i="423"/>
  <c r="C44" i="423"/>
  <c r="C45" i="423"/>
  <c r="C46" i="423"/>
  <c r="C47" i="423"/>
  <c r="C48" i="423"/>
  <c r="C49" i="423"/>
  <c r="C50" i="423"/>
  <c r="C51" i="423"/>
  <c r="C52" i="423"/>
  <c r="C53" i="423"/>
  <c r="C54" i="423"/>
  <c r="C55" i="423"/>
  <c r="C56" i="423"/>
  <c r="C57" i="423"/>
  <c r="C58" i="423"/>
  <c r="C59" i="423"/>
  <c r="C60" i="423"/>
  <c r="C61" i="423"/>
  <c r="C62" i="423"/>
  <c r="C63" i="423"/>
  <c r="C64" i="423"/>
  <c r="C65" i="423"/>
  <c r="C66" i="423"/>
  <c r="C67" i="423"/>
  <c r="C11" i="423"/>
  <c r="D13" i="420"/>
  <c r="D14" i="420"/>
  <c r="D15" i="420"/>
  <c r="D16" i="420"/>
  <c r="D17" i="420"/>
  <c r="D18" i="420"/>
  <c r="D19" i="420"/>
  <c r="D20" i="420"/>
  <c r="D21" i="420"/>
  <c r="D22" i="420"/>
  <c r="D23" i="420"/>
  <c r="D24" i="420"/>
  <c r="D25" i="420"/>
  <c r="D26" i="420"/>
  <c r="D27" i="420"/>
  <c r="D28" i="420"/>
  <c r="D29" i="420"/>
  <c r="D30" i="420"/>
  <c r="D31" i="420"/>
  <c r="D32" i="420"/>
  <c r="D33" i="420"/>
  <c r="D34" i="420"/>
  <c r="D35" i="420"/>
  <c r="D36" i="420"/>
  <c r="D37" i="420"/>
  <c r="D38" i="420"/>
  <c r="D39" i="420"/>
  <c r="D40" i="420"/>
  <c r="D41" i="420"/>
  <c r="D42" i="420"/>
  <c r="D43" i="420"/>
  <c r="D44" i="420"/>
  <c r="D45" i="420"/>
  <c r="D46" i="420"/>
  <c r="D47" i="420"/>
  <c r="D48" i="420"/>
  <c r="D49" i="420"/>
  <c r="D50" i="420"/>
  <c r="D51" i="420"/>
  <c r="D52" i="420"/>
  <c r="D53" i="420"/>
  <c r="D54" i="420"/>
  <c r="D55" i="420"/>
  <c r="D56" i="420"/>
  <c r="D57" i="420"/>
  <c r="D58" i="420"/>
  <c r="D59" i="420"/>
  <c r="D60" i="420"/>
  <c r="D61" i="420"/>
  <c r="D62" i="420"/>
  <c r="D63" i="420"/>
  <c r="D64" i="420"/>
  <c r="D65" i="420"/>
  <c r="D66" i="420"/>
  <c r="D67" i="420"/>
  <c r="D11" i="420"/>
  <c r="C13" i="420"/>
  <c r="C14" i="420"/>
  <c r="C15" i="420"/>
  <c r="C16" i="420"/>
  <c r="C17" i="420"/>
  <c r="C18" i="420"/>
  <c r="C19" i="420"/>
  <c r="C20" i="420"/>
  <c r="C21" i="420"/>
  <c r="C22" i="420"/>
  <c r="C23" i="420"/>
  <c r="C24" i="420"/>
  <c r="C25" i="420"/>
  <c r="C26" i="420"/>
  <c r="C27" i="420"/>
  <c r="C28" i="420"/>
  <c r="C29" i="420"/>
  <c r="C30" i="420"/>
  <c r="C31" i="420"/>
  <c r="C32" i="420"/>
  <c r="C33" i="420"/>
  <c r="C34" i="420"/>
  <c r="C35" i="420"/>
  <c r="C36" i="420"/>
  <c r="C37" i="420"/>
  <c r="C38" i="420"/>
  <c r="C39" i="420"/>
  <c r="C40" i="420"/>
  <c r="C41" i="420"/>
  <c r="C42" i="420"/>
  <c r="C43" i="420"/>
  <c r="C44" i="420"/>
  <c r="C45" i="420"/>
  <c r="C46" i="420"/>
  <c r="C47" i="420"/>
  <c r="C48" i="420"/>
  <c r="C49" i="420"/>
  <c r="C50" i="420"/>
  <c r="C51" i="420"/>
  <c r="C52" i="420"/>
  <c r="C53" i="420"/>
  <c r="C54" i="420"/>
  <c r="C55" i="420"/>
  <c r="C56" i="420"/>
  <c r="C57" i="420"/>
  <c r="C58" i="420"/>
  <c r="C59" i="420"/>
  <c r="C60" i="420"/>
  <c r="C61" i="420"/>
  <c r="C62" i="420"/>
  <c r="C63" i="420"/>
  <c r="C64" i="420"/>
  <c r="C65" i="420"/>
  <c r="C66" i="420"/>
  <c r="C67" i="420"/>
  <c r="C11" i="420"/>
  <c r="E14" i="419"/>
  <c r="D14" i="419"/>
  <c r="C14" i="419"/>
  <c r="D13" i="416"/>
  <c r="D14" i="416"/>
  <c r="D15" i="416"/>
  <c r="D16" i="416"/>
  <c r="D17" i="416"/>
  <c r="D18" i="416"/>
  <c r="D19" i="416"/>
  <c r="D20" i="416"/>
  <c r="D21" i="416"/>
  <c r="D22" i="416"/>
  <c r="D23" i="416"/>
  <c r="D24" i="416"/>
  <c r="D25" i="416"/>
  <c r="D26" i="416"/>
  <c r="D27" i="416"/>
  <c r="D28" i="416"/>
  <c r="D29" i="416"/>
  <c r="D30" i="416"/>
  <c r="D31" i="416"/>
  <c r="D32" i="416"/>
  <c r="D33" i="416"/>
  <c r="D35" i="416"/>
  <c r="D36" i="416"/>
  <c r="D37" i="416"/>
  <c r="D38" i="416"/>
  <c r="D39" i="416"/>
  <c r="D40" i="416"/>
  <c r="D41" i="416"/>
  <c r="D42" i="416"/>
  <c r="D43" i="416"/>
  <c r="D44" i="416"/>
  <c r="D45" i="416"/>
  <c r="D46" i="416"/>
  <c r="D47" i="416"/>
  <c r="D48" i="416"/>
  <c r="D49" i="416"/>
  <c r="D50" i="416"/>
  <c r="D51" i="416"/>
  <c r="D52" i="416"/>
  <c r="D53" i="416"/>
  <c r="D54" i="416"/>
  <c r="D55" i="416"/>
  <c r="D56" i="416"/>
  <c r="D57" i="416"/>
  <c r="D58" i="416"/>
  <c r="D59" i="416"/>
  <c r="D60" i="416"/>
  <c r="D61" i="416"/>
  <c r="D62" i="416"/>
  <c r="D63" i="416"/>
  <c r="D64" i="416"/>
  <c r="D65" i="416"/>
  <c r="D66" i="416"/>
  <c r="D67" i="416"/>
  <c r="D11" i="416"/>
  <c r="C13" i="416"/>
  <c r="C14" i="416"/>
  <c r="C15" i="416"/>
  <c r="C16" i="416"/>
  <c r="C17" i="416"/>
  <c r="C18" i="416"/>
  <c r="C19" i="416"/>
  <c r="C20" i="416"/>
  <c r="C21" i="416"/>
  <c r="C22" i="416"/>
  <c r="C23" i="416"/>
  <c r="C24" i="416"/>
  <c r="C25" i="416"/>
  <c r="C26" i="416"/>
  <c r="C27" i="416"/>
  <c r="C28" i="416"/>
  <c r="C29" i="416"/>
  <c r="C30" i="416"/>
  <c r="C31" i="416"/>
  <c r="C32" i="416"/>
  <c r="C33" i="416"/>
  <c r="C35" i="416"/>
  <c r="C36" i="416"/>
  <c r="C37" i="416"/>
  <c r="C38" i="416"/>
  <c r="C39" i="416"/>
  <c r="C40" i="416"/>
  <c r="C41" i="416"/>
  <c r="C42" i="416"/>
  <c r="C43" i="416"/>
  <c r="C44" i="416"/>
  <c r="C45" i="416"/>
  <c r="C46" i="416"/>
  <c r="C47" i="416"/>
  <c r="C48" i="416"/>
  <c r="C49" i="416"/>
  <c r="C50" i="416"/>
  <c r="C51" i="416"/>
  <c r="C52" i="416"/>
  <c r="C53" i="416"/>
  <c r="C54" i="416"/>
  <c r="C55" i="416"/>
  <c r="C56" i="416"/>
  <c r="C57" i="416"/>
  <c r="C58" i="416"/>
  <c r="C59" i="416"/>
  <c r="C60" i="416"/>
  <c r="C61" i="416"/>
  <c r="C62" i="416"/>
  <c r="C63" i="416"/>
  <c r="C64" i="416"/>
  <c r="C65" i="416"/>
  <c r="C66" i="416"/>
  <c r="C67" i="416"/>
  <c r="C11" i="416"/>
  <c r="C14" i="411" l="1"/>
  <c r="C18" i="411"/>
  <c r="C22" i="411"/>
  <c r="C26" i="411"/>
  <c r="C30" i="411"/>
  <c r="C34" i="411"/>
  <c r="C38" i="411"/>
  <c r="C39" i="411" l="1"/>
  <c r="C37" i="411"/>
  <c r="C35" i="411"/>
  <c r="C33" i="411"/>
  <c r="C31" i="411"/>
  <c r="C29" i="411"/>
  <c r="C27" i="411"/>
  <c r="C25" i="411"/>
  <c r="C23" i="411"/>
  <c r="C21" i="411"/>
  <c r="C19" i="411"/>
  <c r="C17" i="411"/>
  <c r="C15" i="411"/>
  <c r="C13" i="411"/>
  <c r="C36" i="411"/>
  <c r="C32" i="411"/>
  <c r="C28" i="411"/>
  <c r="C24" i="411"/>
  <c r="C20" i="411"/>
  <c r="C16" i="411"/>
  <c r="B39" i="411"/>
  <c r="B38" i="411"/>
  <c r="B37" i="411"/>
  <c r="B36" i="411"/>
  <c r="B35" i="411"/>
  <c r="B34" i="411"/>
  <c r="B33" i="411"/>
  <c r="B32" i="411"/>
  <c r="B31" i="411"/>
  <c r="B30" i="411"/>
  <c r="B29" i="411"/>
  <c r="B28" i="411"/>
  <c r="B27" i="411"/>
  <c r="B26" i="411"/>
  <c r="B25" i="411"/>
  <c r="B24" i="411"/>
  <c r="B23" i="411"/>
  <c r="B22" i="411"/>
  <c r="B21" i="411"/>
  <c r="B20" i="411"/>
  <c r="B19" i="411"/>
  <c r="B18" i="411"/>
  <c r="B17" i="411"/>
  <c r="B16" i="411"/>
  <c r="J39" i="411"/>
  <c r="I39" i="411"/>
  <c r="G39" i="411"/>
  <c r="F39" i="411"/>
  <c r="D39" i="411"/>
  <c r="J38" i="411"/>
  <c r="I38" i="411"/>
  <c r="G38" i="411"/>
  <c r="F38" i="411"/>
  <c r="D38" i="411"/>
  <c r="J37" i="411"/>
  <c r="I37" i="411"/>
  <c r="G37" i="411"/>
  <c r="F37" i="411"/>
  <c r="D37" i="411"/>
  <c r="J36" i="411"/>
  <c r="I36" i="411"/>
  <c r="G36" i="411"/>
  <c r="F36" i="411"/>
  <c r="D36" i="411"/>
  <c r="J35" i="411"/>
  <c r="I35" i="411"/>
  <c r="G35" i="411"/>
  <c r="F35" i="411"/>
  <c r="D35" i="411"/>
  <c r="J34" i="411"/>
  <c r="I34" i="411"/>
  <c r="G34" i="411"/>
  <c r="F34" i="411"/>
  <c r="D34" i="411"/>
  <c r="J33" i="411"/>
  <c r="I33" i="411"/>
  <c r="G33" i="411"/>
  <c r="F33" i="411"/>
  <c r="D33" i="411"/>
  <c r="J32" i="411"/>
  <c r="I32" i="411"/>
  <c r="G32" i="411"/>
  <c r="F32" i="411"/>
  <c r="D32" i="411"/>
  <c r="J31" i="411"/>
  <c r="I31" i="411"/>
  <c r="G31" i="411"/>
  <c r="F31" i="411"/>
  <c r="D31" i="411"/>
  <c r="J30" i="411"/>
  <c r="I30" i="411"/>
  <c r="G30" i="411"/>
  <c r="F30" i="411"/>
  <c r="D30" i="411"/>
  <c r="J29" i="411"/>
  <c r="I29" i="411"/>
  <c r="G29" i="411"/>
  <c r="F29" i="411"/>
  <c r="D29" i="411"/>
  <c r="J28" i="411"/>
  <c r="I28" i="411"/>
  <c r="G28" i="411"/>
  <c r="F28" i="411"/>
  <c r="D28" i="411"/>
  <c r="J27" i="411"/>
  <c r="I27" i="411"/>
  <c r="G27" i="411"/>
  <c r="F27" i="411"/>
  <c r="J26" i="411"/>
  <c r="I26" i="411"/>
  <c r="G26" i="411"/>
  <c r="F26" i="411"/>
  <c r="J25" i="411"/>
  <c r="I25" i="411"/>
  <c r="G25" i="411"/>
  <c r="F25" i="411"/>
  <c r="D25" i="411"/>
  <c r="J24" i="411"/>
  <c r="I24" i="411"/>
  <c r="G24" i="411"/>
  <c r="F24" i="411"/>
  <c r="D24" i="411"/>
  <c r="J23" i="411"/>
  <c r="I23" i="411"/>
  <c r="G23" i="411"/>
  <c r="F23" i="411"/>
  <c r="D23" i="411"/>
  <c r="J22" i="411"/>
  <c r="I22" i="411"/>
  <c r="G22" i="411"/>
  <c r="F22" i="411"/>
  <c r="D22" i="411"/>
  <c r="J21" i="411"/>
  <c r="I21" i="411"/>
  <c r="G21" i="411"/>
  <c r="F21" i="411"/>
  <c r="D21" i="411"/>
  <c r="J20" i="411"/>
  <c r="I20" i="411"/>
  <c r="G20" i="411"/>
  <c r="F20" i="411"/>
  <c r="D20" i="411"/>
  <c r="J19" i="411"/>
  <c r="I19" i="411"/>
  <c r="G19" i="411"/>
  <c r="F19" i="411"/>
  <c r="D19" i="411"/>
  <c r="J18" i="411"/>
  <c r="I18" i="411"/>
  <c r="G18" i="411"/>
  <c r="F18" i="411"/>
  <c r="D18" i="411"/>
  <c r="J17" i="411"/>
  <c r="I17" i="411"/>
  <c r="G17" i="411"/>
  <c r="F17" i="411"/>
  <c r="D17" i="411"/>
  <c r="J16" i="411"/>
  <c r="I16" i="411"/>
  <c r="G16" i="411"/>
  <c r="F16" i="411"/>
  <c r="D16" i="411"/>
  <c r="J15" i="411"/>
  <c r="I15" i="411"/>
  <c r="G15" i="411"/>
  <c r="F15" i="411"/>
  <c r="D15" i="411"/>
  <c r="B15" i="410"/>
  <c r="B15" i="411" s="1"/>
  <c r="B14" i="412" s="1"/>
  <c r="B14" i="413" s="1"/>
  <c r="J14" i="411"/>
  <c r="I14" i="411"/>
  <c r="G14" i="411"/>
  <c r="F14" i="411"/>
  <c r="D14" i="411"/>
  <c r="B14" i="410"/>
  <c r="B14" i="411" s="1"/>
  <c r="B13" i="412" s="1"/>
  <c r="B13" i="413" s="1"/>
  <c r="J13" i="411"/>
  <c r="I13" i="411"/>
  <c r="G13" i="411"/>
  <c r="F13" i="411"/>
  <c r="D13" i="411"/>
  <c r="B13" i="410"/>
  <c r="B13" i="411" s="1"/>
  <c r="B12" i="412" s="1"/>
  <c r="B12" i="413" s="1"/>
  <c r="J12" i="411"/>
  <c r="I12" i="411"/>
  <c r="G12" i="411"/>
  <c r="F12" i="411"/>
  <c r="D12" i="411"/>
  <c r="C12" i="411"/>
  <c r="B12" i="410"/>
  <c r="B12" i="411" s="1"/>
  <c r="B11" i="412" s="1"/>
  <c r="B11" i="413" s="1"/>
  <c r="O11" i="402"/>
  <c r="P11" i="402"/>
  <c r="Q11" i="402"/>
  <c r="O12" i="402"/>
  <c r="P12" i="402"/>
  <c r="Q12" i="402"/>
  <c r="O13" i="402"/>
  <c r="P13" i="402"/>
  <c r="Q13" i="402"/>
  <c r="O14" i="402"/>
  <c r="P14" i="402"/>
  <c r="Q14" i="402"/>
  <c r="O15" i="402"/>
  <c r="P15" i="402"/>
  <c r="Q15" i="402"/>
  <c r="O16" i="402"/>
  <c r="P16" i="402"/>
  <c r="Q16" i="402"/>
  <c r="O17" i="402"/>
  <c r="P17" i="402"/>
  <c r="Q17" i="402"/>
  <c r="O18" i="402"/>
  <c r="P18" i="402"/>
  <c r="Q18" i="402"/>
  <c r="O19" i="402"/>
  <c r="L19" i="403" s="1"/>
  <c r="P19" i="402"/>
  <c r="Q19" i="402"/>
  <c r="O20" i="402"/>
  <c r="P20" i="402"/>
  <c r="Q20" i="402"/>
  <c r="O21" i="402"/>
  <c r="P21" i="402"/>
  <c r="Q21" i="402"/>
  <c r="O22" i="402"/>
  <c r="P22" i="402"/>
  <c r="Q22" i="402"/>
  <c r="O23" i="402"/>
  <c r="P23" i="402"/>
  <c r="Q23" i="402"/>
  <c r="O24" i="402"/>
  <c r="P24" i="402"/>
  <c r="Q24" i="402"/>
  <c r="O25" i="402"/>
  <c r="P25" i="402"/>
  <c r="Q25" i="402"/>
  <c r="O26" i="402"/>
  <c r="P26" i="402"/>
  <c r="Q26" i="402"/>
  <c r="O27" i="402"/>
  <c r="P27" i="402"/>
  <c r="Q27" i="402"/>
  <c r="O28" i="402"/>
  <c r="P28" i="402"/>
  <c r="Q28" i="402"/>
  <c r="O29" i="402"/>
  <c r="P29" i="402"/>
  <c r="Q29" i="402"/>
  <c r="O30" i="402"/>
  <c r="P30" i="402"/>
  <c r="Q30" i="402"/>
  <c r="O31" i="402"/>
  <c r="P31" i="402"/>
  <c r="Q31" i="402"/>
  <c r="O32" i="402"/>
  <c r="P32" i="402"/>
  <c r="Q32" i="402"/>
  <c r="O33" i="402"/>
  <c r="P33" i="402"/>
  <c r="Q33" i="402"/>
  <c r="O34" i="402"/>
  <c r="P34" i="402"/>
  <c r="Q34" i="402"/>
  <c r="O35" i="402"/>
  <c r="P35" i="402"/>
  <c r="Q35" i="402"/>
  <c r="O36" i="402"/>
  <c r="P36" i="402"/>
  <c r="Q36" i="402"/>
  <c r="O37" i="402"/>
  <c r="P37" i="402"/>
  <c r="Q37" i="402"/>
  <c r="O38" i="402"/>
  <c r="P38" i="402"/>
  <c r="Q38" i="402"/>
  <c r="K11" i="402"/>
  <c r="L11" i="402"/>
  <c r="M11" i="402"/>
  <c r="K12" i="402"/>
  <c r="L12" i="402"/>
  <c r="M12" i="402"/>
  <c r="K13" i="402"/>
  <c r="L13" i="402"/>
  <c r="M13" i="402"/>
  <c r="K14" i="402"/>
  <c r="L14" i="402"/>
  <c r="M14" i="402"/>
  <c r="J14" i="403" s="1"/>
  <c r="K15" i="402"/>
  <c r="L15" i="402"/>
  <c r="M15" i="402"/>
  <c r="K16" i="402"/>
  <c r="L16" i="402"/>
  <c r="M16" i="402"/>
  <c r="K17" i="402"/>
  <c r="L17" i="402"/>
  <c r="M17" i="402"/>
  <c r="K18" i="402"/>
  <c r="L18" i="402"/>
  <c r="M18" i="402"/>
  <c r="J18" i="403" s="1"/>
  <c r="K19" i="402"/>
  <c r="L19" i="402"/>
  <c r="M19" i="402"/>
  <c r="K20" i="402"/>
  <c r="L20" i="402"/>
  <c r="M20" i="402"/>
  <c r="K21" i="402"/>
  <c r="L21" i="402"/>
  <c r="M21" i="402"/>
  <c r="K22" i="402"/>
  <c r="L22" i="402"/>
  <c r="M22" i="402"/>
  <c r="K23" i="402"/>
  <c r="I23" i="403" s="1"/>
  <c r="L23" i="402"/>
  <c r="M23" i="402"/>
  <c r="K24" i="402"/>
  <c r="L24" i="402"/>
  <c r="M24" i="402"/>
  <c r="K25" i="402"/>
  <c r="L25" i="402"/>
  <c r="M25" i="402"/>
  <c r="K26" i="402"/>
  <c r="L26" i="402"/>
  <c r="M26" i="402"/>
  <c r="K27" i="402"/>
  <c r="L27" i="402"/>
  <c r="M27" i="402"/>
  <c r="K28" i="402"/>
  <c r="L28" i="402"/>
  <c r="M28" i="402"/>
  <c r="K29" i="402"/>
  <c r="L29" i="402"/>
  <c r="M29" i="402"/>
  <c r="K30" i="402"/>
  <c r="L30" i="402"/>
  <c r="M30" i="402"/>
  <c r="K31" i="402"/>
  <c r="L31" i="402"/>
  <c r="M31" i="402"/>
  <c r="K32" i="402"/>
  <c r="L32" i="402"/>
  <c r="M32" i="402"/>
  <c r="K33" i="402"/>
  <c r="L33" i="402"/>
  <c r="M33" i="402"/>
  <c r="K34" i="402"/>
  <c r="L34" i="402"/>
  <c r="M34" i="402"/>
  <c r="K35" i="402"/>
  <c r="L35" i="402"/>
  <c r="M35" i="402"/>
  <c r="K36" i="402"/>
  <c r="L36" i="402"/>
  <c r="M36" i="402"/>
  <c r="K37" i="402"/>
  <c r="L37" i="402"/>
  <c r="M37" i="402"/>
  <c r="K38" i="402"/>
  <c r="L38" i="402"/>
  <c r="M38" i="402"/>
  <c r="G11" i="402"/>
  <c r="F11" i="403" s="1"/>
  <c r="H11" i="402"/>
  <c r="I11" i="402"/>
  <c r="G12" i="402"/>
  <c r="H12" i="402"/>
  <c r="I12" i="402"/>
  <c r="G13" i="402"/>
  <c r="H13" i="402"/>
  <c r="I13" i="402"/>
  <c r="G14" i="402"/>
  <c r="H14" i="402"/>
  <c r="I14" i="402"/>
  <c r="G15" i="402"/>
  <c r="H15" i="402"/>
  <c r="I15" i="402"/>
  <c r="G16" i="402"/>
  <c r="H16" i="402"/>
  <c r="I16" i="402"/>
  <c r="G17" i="402"/>
  <c r="H17" i="402"/>
  <c r="I17" i="402"/>
  <c r="G18" i="402"/>
  <c r="H18" i="402"/>
  <c r="I18" i="402"/>
  <c r="G19" i="402"/>
  <c r="H19" i="402"/>
  <c r="I19" i="402"/>
  <c r="G20" i="402"/>
  <c r="H20" i="402"/>
  <c r="I20" i="402"/>
  <c r="G21" i="402"/>
  <c r="H21" i="402"/>
  <c r="I21" i="402"/>
  <c r="G22" i="402"/>
  <c r="H22" i="402"/>
  <c r="I22" i="402"/>
  <c r="G22" i="403" s="1"/>
  <c r="G23" i="402"/>
  <c r="H23" i="402"/>
  <c r="I23" i="402"/>
  <c r="G24" i="402"/>
  <c r="H24" i="402"/>
  <c r="I24" i="402"/>
  <c r="G25" i="402"/>
  <c r="H25" i="402"/>
  <c r="I25" i="402"/>
  <c r="G26" i="402"/>
  <c r="H26" i="402"/>
  <c r="I26" i="402"/>
  <c r="G27" i="402"/>
  <c r="H27" i="402"/>
  <c r="I27" i="402"/>
  <c r="G28" i="402"/>
  <c r="H28" i="402"/>
  <c r="I28" i="402"/>
  <c r="G29" i="402"/>
  <c r="H29" i="402"/>
  <c r="I29" i="402"/>
  <c r="F29" i="403" s="1"/>
  <c r="G30" i="402"/>
  <c r="H30" i="402"/>
  <c r="I30" i="402"/>
  <c r="G31" i="402"/>
  <c r="H31" i="402"/>
  <c r="I31" i="402"/>
  <c r="G32" i="402"/>
  <c r="H32" i="402"/>
  <c r="I32" i="402"/>
  <c r="G33" i="402"/>
  <c r="H33" i="402"/>
  <c r="I33" i="402"/>
  <c r="G34" i="402"/>
  <c r="H34" i="402"/>
  <c r="I34" i="402"/>
  <c r="G34" i="403" s="1"/>
  <c r="G35" i="402"/>
  <c r="H35" i="402"/>
  <c r="I35" i="402"/>
  <c r="G36" i="402"/>
  <c r="H36" i="402"/>
  <c r="I36" i="402"/>
  <c r="G37" i="402"/>
  <c r="H37" i="402"/>
  <c r="I37" i="402"/>
  <c r="G38" i="402"/>
  <c r="H38" i="402"/>
  <c r="I38" i="402"/>
  <c r="G38" i="403" s="1"/>
  <c r="C11" i="402"/>
  <c r="D11" i="402"/>
  <c r="E11" i="402"/>
  <c r="C12" i="402"/>
  <c r="D12" i="402"/>
  <c r="E12" i="402"/>
  <c r="C13" i="402"/>
  <c r="D13" i="402"/>
  <c r="E13" i="402"/>
  <c r="C13" i="403" s="1"/>
  <c r="C14" i="402"/>
  <c r="D14" i="402"/>
  <c r="E14" i="402"/>
  <c r="C15" i="402"/>
  <c r="D15" i="402"/>
  <c r="E15" i="402"/>
  <c r="C16" i="402"/>
  <c r="D16" i="402"/>
  <c r="E16" i="402"/>
  <c r="C17" i="402"/>
  <c r="D17" i="402"/>
  <c r="E17" i="402"/>
  <c r="C17" i="403" s="1"/>
  <c r="C18" i="402"/>
  <c r="D18" i="402"/>
  <c r="E18" i="402"/>
  <c r="C19" i="402"/>
  <c r="D19" i="402"/>
  <c r="E19" i="402"/>
  <c r="C20" i="402"/>
  <c r="D20" i="402"/>
  <c r="E20" i="402"/>
  <c r="C21" i="402"/>
  <c r="D21" i="402"/>
  <c r="E21" i="402"/>
  <c r="C22" i="402"/>
  <c r="D22" i="402"/>
  <c r="E22" i="402"/>
  <c r="C23" i="402"/>
  <c r="D23" i="402"/>
  <c r="E23" i="402"/>
  <c r="C24" i="402"/>
  <c r="D24" i="402"/>
  <c r="E24" i="402"/>
  <c r="C25" i="402"/>
  <c r="D25" i="402"/>
  <c r="E25" i="402"/>
  <c r="C26" i="402"/>
  <c r="D26" i="402"/>
  <c r="E26" i="402"/>
  <c r="C27" i="402"/>
  <c r="C27" i="403" s="1"/>
  <c r="D27" i="402"/>
  <c r="E27" i="402"/>
  <c r="C28" i="402"/>
  <c r="D28" i="402"/>
  <c r="E28" i="402"/>
  <c r="C29" i="402"/>
  <c r="D29" i="402"/>
  <c r="E29" i="402"/>
  <c r="C30" i="402"/>
  <c r="D30" i="402"/>
  <c r="E30" i="402"/>
  <c r="C31" i="402"/>
  <c r="D31" i="402"/>
  <c r="E31" i="402"/>
  <c r="C32" i="402"/>
  <c r="D32" i="402"/>
  <c r="E32" i="402"/>
  <c r="C33" i="402"/>
  <c r="D33" i="402"/>
  <c r="E33" i="402"/>
  <c r="C33" i="403" s="1"/>
  <c r="C34" i="402"/>
  <c r="D34" i="402"/>
  <c r="E34" i="402"/>
  <c r="C35" i="402"/>
  <c r="D35" i="402"/>
  <c r="E35" i="402"/>
  <c r="C36" i="402"/>
  <c r="D36" i="402"/>
  <c r="E36" i="402"/>
  <c r="C37" i="402"/>
  <c r="D37" i="402"/>
  <c r="E37" i="402"/>
  <c r="C37" i="403" s="1"/>
  <c r="C38" i="402"/>
  <c r="D38" i="402"/>
  <c r="E38" i="402"/>
  <c r="O11" i="406"/>
  <c r="P11" i="406"/>
  <c r="Q11" i="406"/>
  <c r="O12" i="406"/>
  <c r="P12" i="406"/>
  <c r="Q12" i="406"/>
  <c r="O13" i="406"/>
  <c r="P13" i="406"/>
  <c r="Q13" i="406"/>
  <c r="O14" i="406"/>
  <c r="P14" i="406"/>
  <c r="Q14" i="406"/>
  <c r="M14" i="407" s="1"/>
  <c r="O15" i="406"/>
  <c r="P15" i="406"/>
  <c r="Q15" i="406"/>
  <c r="O16" i="406"/>
  <c r="P16" i="406"/>
  <c r="Q16" i="406"/>
  <c r="O17" i="406"/>
  <c r="P17" i="406"/>
  <c r="Q17" i="406"/>
  <c r="O18" i="406"/>
  <c r="P18" i="406"/>
  <c r="Q18" i="406"/>
  <c r="O19" i="406"/>
  <c r="P19" i="406"/>
  <c r="Q19" i="406"/>
  <c r="O20" i="406"/>
  <c r="P20" i="406"/>
  <c r="Q20" i="406"/>
  <c r="O21" i="406"/>
  <c r="P21" i="406"/>
  <c r="Q21" i="406"/>
  <c r="O22" i="406"/>
  <c r="P22" i="406"/>
  <c r="Q22" i="406"/>
  <c r="O23" i="406"/>
  <c r="P23" i="406"/>
  <c r="Q23" i="406"/>
  <c r="O24" i="406"/>
  <c r="P24" i="406"/>
  <c r="Q24" i="406"/>
  <c r="O25" i="406"/>
  <c r="P25" i="406"/>
  <c r="Q25" i="406"/>
  <c r="O26" i="406"/>
  <c r="P26" i="406"/>
  <c r="Q26" i="406"/>
  <c r="O27" i="406"/>
  <c r="P27" i="406"/>
  <c r="Q27" i="406"/>
  <c r="O28" i="406"/>
  <c r="P28" i="406"/>
  <c r="Q28" i="406"/>
  <c r="O29" i="406"/>
  <c r="P29" i="406"/>
  <c r="Q29" i="406"/>
  <c r="O30" i="406"/>
  <c r="P30" i="406"/>
  <c r="Q30" i="406"/>
  <c r="O31" i="406"/>
  <c r="P31" i="406"/>
  <c r="Q31" i="406"/>
  <c r="O32" i="406"/>
  <c r="P32" i="406"/>
  <c r="Q32" i="406"/>
  <c r="O33" i="406"/>
  <c r="P33" i="406"/>
  <c r="Q33" i="406"/>
  <c r="O34" i="406"/>
  <c r="P34" i="406"/>
  <c r="Q34" i="406"/>
  <c r="O35" i="406"/>
  <c r="P35" i="406"/>
  <c r="Q35" i="406"/>
  <c r="O36" i="406"/>
  <c r="P36" i="406"/>
  <c r="Q36" i="406"/>
  <c r="O37" i="406"/>
  <c r="P37" i="406"/>
  <c r="Q37" i="406"/>
  <c r="O38" i="406"/>
  <c r="P38" i="406"/>
  <c r="Q38" i="406"/>
  <c r="K11" i="406"/>
  <c r="L11" i="406"/>
  <c r="M11" i="406"/>
  <c r="K12" i="406"/>
  <c r="L12" i="406"/>
  <c r="M12" i="406"/>
  <c r="K13" i="406"/>
  <c r="L13" i="406"/>
  <c r="M13" i="406"/>
  <c r="I13" i="407" s="1"/>
  <c r="K14" i="406"/>
  <c r="L14" i="406"/>
  <c r="M14" i="406"/>
  <c r="K15" i="406"/>
  <c r="I15" i="407" s="1"/>
  <c r="L15" i="406"/>
  <c r="M15" i="406"/>
  <c r="K16" i="406"/>
  <c r="L16" i="406"/>
  <c r="M16" i="406"/>
  <c r="K17" i="406"/>
  <c r="L17" i="406"/>
  <c r="M17" i="406"/>
  <c r="K18" i="406"/>
  <c r="L18" i="406"/>
  <c r="M18" i="406"/>
  <c r="K19" i="406"/>
  <c r="L19" i="406"/>
  <c r="M19" i="406"/>
  <c r="K20" i="406"/>
  <c r="L20" i="406"/>
  <c r="M20" i="406"/>
  <c r="K21" i="406"/>
  <c r="L21" i="406"/>
  <c r="M21" i="406"/>
  <c r="J21" i="407" s="1"/>
  <c r="K22" i="406"/>
  <c r="L22" i="406"/>
  <c r="M22" i="406"/>
  <c r="K23" i="406"/>
  <c r="L23" i="406"/>
  <c r="M23" i="406"/>
  <c r="K24" i="406"/>
  <c r="L24" i="406"/>
  <c r="M24" i="406"/>
  <c r="K25" i="406"/>
  <c r="L25" i="406"/>
  <c r="M25" i="406"/>
  <c r="J25" i="407" s="1"/>
  <c r="K26" i="406"/>
  <c r="L26" i="406"/>
  <c r="M26" i="406"/>
  <c r="K27" i="406"/>
  <c r="L27" i="406"/>
  <c r="M27" i="406"/>
  <c r="K28" i="406"/>
  <c r="L28" i="406"/>
  <c r="M28" i="406"/>
  <c r="K29" i="406"/>
  <c r="L29" i="406"/>
  <c r="M29" i="406"/>
  <c r="K30" i="406"/>
  <c r="L30" i="406"/>
  <c r="M30" i="406"/>
  <c r="K31" i="406"/>
  <c r="L31" i="406"/>
  <c r="M31" i="406"/>
  <c r="K32" i="406"/>
  <c r="L32" i="406"/>
  <c r="M32" i="406"/>
  <c r="K33" i="406"/>
  <c r="L33" i="406"/>
  <c r="M33" i="406"/>
  <c r="J33" i="407" s="1"/>
  <c r="K34" i="406"/>
  <c r="L34" i="406"/>
  <c r="M34" i="406"/>
  <c r="K35" i="406"/>
  <c r="L35" i="406"/>
  <c r="M35" i="406"/>
  <c r="K36" i="406"/>
  <c r="L36" i="406"/>
  <c r="M36" i="406"/>
  <c r="K37" i="406"/>
  <c r="L37" i="406"/>
  <c r="M37" i="406"/>
  <c r="J37" i="407" s="1"/>
  <c r="K38" i="406"/>
  <c r="L38" i="406"/>
  <c r="M38" i="406"/>
  <c r="G11" i="406"/>
  <c r="H11" i="406"/>
  <c r="I11" i="406"/>
  <c r="G12" i="406"/>
  <c r="H12" i="406"/>
  <c r="I12" i="406"/>
  <c r="G13" i="406"/>
  <c r="H13" i="406"/>
  <c r="I13" i="406"/>
  <c r="G13" i="407" s="1"/>
  <c r="G14" i="406"/>
  <c r="H14" i="406"/>
  <c r="I14" i="406"/>
  <c r="G15" i="406"/>
  <c r="H15" i="406"/>
  <c r="I15" i="406"/>
  <c r="G16" i="406"/>
  <c r="H16" i="406"/>
  <c r="I16" i="406"/>
  <c r="G17" i="406"/>
  <c r="H17" i="406"/>
  <c r="I17" i="406"/>
  <c r="G17" i="407" s="1"/>
  <c r="G18" i="406"/>
  <c r="H18" i="406"/>
  <c r="I18" i="406"/>
  <c r="G18" i="407" s="1"/>
  <c r="G19" i="406"/>
  <c r="H19" i="406"/>
  <c r="I19" i="406"/>
  <c r="G20" i="406"/>
  <c r="H20" i="406"/>
  <c r="I20" i="406"/>
  <c r="G21" i="406"/>
  <c r="H21" i="406"/>
  <c r="I21" i="406"/>
  <c r="G21" i="407" s="1"/>
  <c r="G22" i="406"/>
  <c r="H22" i="406"/>
  <c r="I22" i="406"/>
  <c r="G22" i="407" s="1"/>
  <c r="G23" i="406"/>
  <c r="H23" i="406"/>
  <c r="I23" i="406"/>
  <c r="G24" i="406"/>
  <c r="H24" i="406"/>
  <c r="I24" i="406"/>
  <c r="G25" i="406"/>
  <c r="H25" i="406"/>
  <c r="I25" i="406"/>
  <c r="G25" i="407" s="1"/>
  <c r="G26" i="406"/>
  <c r="H26" i="406"/>
  <c r="I26" i="406"/>
  <c r="G26" i="407" s="1"/>
  <c r="G27" i="406"/>
  <c r="H27" i="406"/>
  <c r="I27" i="406"/>
  <c r="G28" i="406"/>
  <c r="H28" i="406"/>
  <c r="I28" i="406"/>
  <c r="G29" i="406"/>
  <c r="H29" i="406"/>
  <c r="I29" i="406"/>
  <c r="G29" i="407" s="1"/>
  <c r="G30" i="406"/>
  <c r="H30" i="406"/>
  <c r="I30" i="406"/>
  <c r="G31" i="406"/>
  <c r="H31" i="406"/>
  <c r="I31" i="406"/>
  <c r="G32" i="406"/>
  <c r="H32" i="406"/>
  <c r="I32" i="406"/>
  <c r="G33" i="406"/>
  <c r="H33" i="406"/>
  <c r="I33" i="406"/>
  <c r="G33" i="407" s="1"/>
  <c r="G34" i="406"/>
  <c r="H34" i="406"/>
  <c r="I34" i="406"/>
  <c r="G34" i="407" s="1"/>
  <c r="G35" i="406"/>
  <c r="H35" i="406"/>
  <c r="I35" i="406"/>
  <c r="G36" i="406"/>
  <c r="H36" i="406"/>
  <c r="I36" i="406"/>
  <c r="G37" i="406"/>
  <c r="H37" i="406"/>
  <c r="I37" i="406"/>
  <c r="G37" i="407" s="1"/>
  <c r="G38" i="406"/>
  <c r="H38" i="406"/>
  <c r="I38" i="406"/>
  <c r="E11" i="406"/>
  <c r="E11" i="408" s="1"/>
  <c r="E12" i="406"/>
  <c r="E13" i="406"/>
  <c r="E14" i="406"/>
  <c r="E14" i="408" s="1"/>
  <c r="E15" i="406"/>
  <c r="E15" i="408" s="1"/>
  <c r="E16" i="406"/>
  <c r="E17" i="406"/>
  <c r="E18" i="406"/>
  <c r="E19" i="406"/>
  <c r="E19" i="408" s="1"/>
  <c r="E20" i="406"/>
  <c r="E21" i="406"/>
  <c r="E22" i="406"/>
  <c r="E22" i="409" s="1"/>
  <c r="E23" i="406"/>
  <c r="E23" i="408" s="1"/>
  <c r="E24" i="406"/>
  <c r="E25" i="406"/>
  <c r="E26" i="406"/>
  <c r="E26" i="409" s="1"/>
  <c r="E27" i="406"/>
  <c r="E27" i="408" s="1"/>
  <c r="E28" i="406"/>
  <c r="E29" i="406"/>
  <c r="E30" i="406"/>
  <c r="E31" i="406"/>
  <c r="E32" i="406"/>
  <c r="E33" i="406"/>
  <c r="E34" i="406"/>
  <c r="E34" i="408" s="1"/>
  <c r="E35" i="406"/>
  <c r="E36" i="406"/>
  <c r="E37" i="406"/>
  <c r="E38" i="406"/>
  <c r="D11" i="406"/>
  <c r="D12" i="406"/>
  <c r="D13" i="406"/>
  <c r="D14" i="406"/>
  <c r="D14" i="409" s="1"/>
  <c r="D15" i="406"/>
  <c r="D15" i="407" s="1"/>
  <c r="D16" i="406"/>
  <c r="D17" i="406"/>
  <c r="D18" i="406"/>
  <c r="D18" i="407" s="1"/>
  <c r="D19" i="406"/>
  <c r="D19" i="407" s="1"/>
  <c r="D20" i="406"/>
  <c r="D20" i="407" s="1"/>
  <c r="D21" i="406"/>
  <c r="D22" i="406"/>
  <c r="D22" i="407" s="1"/>
  <c r="D23" i="406"/>
  <c r="D23" i="407" s="1"/>
  <c r="D24" i="406"/>
  <c r="D25" i="406"/>
  <c r="D26" i="406"/>
  <c r="D26" i="407" s="1"/>
  <c r="D27" i="406"/>
  <c r="D27" i="407" s="1"/>
  <c r="D28" i="406"/>
  <c r="D29" i="406"/>
  <c r="D30" i="406"/>
  <c r="D30" i="407" s="1"/>
  <c r="D31" i="406"/>
  <c r="D31" i="407" s="1"/>
  <c r="D32" i="406"/>
  <c r="D33" i="406"/>
  <c r="D33" i="407" s="1"/>
  <c r="D34" i="406"/>
  <c r="D34" i="407" s="1"/>
  <c r="D35" i="406"/>
  <c r="D35" i="407" s="1"/>
  <c r="D36" i="406"/>
  <c r="D37" i="406"/>
  <c r="D38" i="406"/>
  <c r="D38" i="407" s="1"/>
  <c r="C11" i="406"/>
  <c r="C11" i="407" s="1"/>
  <c r="C12" i="406"/>
  <c r="C13" i="406"/>
  <c r="C13" i="407" s="1"/>
  <c r="C14" i="406"/>
  <c r="C14" i="407" s="1"/>
  <c r="C15" i="406"/>
  <c r="C16" i="406"/>
  <c r="C17" i="406"/>
  <c r="C18" i="406"/>
  <c r="C18" i="407" s="1"/>
  <c r="C19" i="406"/>
  <c r="C20" i="406"/>
  <c r="C21" i="406"/>
  <c r="C22" i="406"/>
  <c r="C22" i="407" s="1"/>
  <c r="C23" i="406"/>
  <c r="C24" i="406"/>
  <c r="C25" i="406"/>
  <c r="C25" i="409" s="1"/>
  <c r="C26" i="406"/>
  <c r="C26" i="407" s="1"/>
  <c r="C27" i="406"/>
  <c r="C28" i="406"/>
  <c r="C29" i="406"/>
  <c r="C30" i="406"/>
  <c r="C30" i="407" s="1"/>
  <c r="C31" i="406"/>
  <c r="C32" i="406"/>
  <c r="C33" i="406"/>
  <c r="C33" i="409" s="1"/>
  <c r="C34" i="406"/>
  <c r="C34" i="407" s="1"/>
  <c r="C35" i="406"/>
  <c r="C36" i="406"/>
  <c r="C37" i="406"/>
  <c r="C37" i="409" s="1"/>
  <c r="C38" i="406"/>
  <c r="C38" i="407" s="1"/>
  <c r="E38" i="409"/>
  <c r="B38" i="407"/>
  <c r="B38" i="409" s="1"/>
  <c r="B37" i="407"/>
  <c r="B37" i="409" s="1"/>
  <c r="B36" i="407"/>
  <c r="B36" i="409" s="1"/>
  <c r="B35" i="407"/>
  <c r="B35" i="409" s="1"/>
  <c r="B34" i="407"/>
  <c r="B34" i="409" s="1"/>
  <c r="B33" i="407"/>
  <c r="B33" i="409" s="1"/>
  <c r="B32" i="407"/>
  <c r="B32" i="409" s="1"/>
  <c r="B31" i="407"/>
  <c r="B31" i="409" s="1"/>
  <c r="B30" i="407"/>
  <c r="B30" i="409" s="1"/>
  <c r="B29" i="407"/>
  <c r="B29" i="409" s="1"/>
  <c r="B28" i="407"/>
  <c r="B28" i="409" s="1"/>
  <c r="B27" i="407"/>
  <c r="B27" i="409" s="1"/>
  <c r="B26" i="407"/>
  <c r="B26" i="409" s="1"/>
  <c r="B25" i="407"/>
  <c r="B25" i="409" s="1"/>
  <c r="B24" i="407"/>
  <c r="B24" i="409" s="1"/>
  <c r="B23" i="407"/>
  <c r="B23" i="409" s="1"/>
  <c r="B22" i="407"/>
  <c r="B22" i="409" s="1"/>
  <c r="B21" i="407"/>
  <c r="B21" i="409" s="1"/>
  <c r="B20" i="407"/>
  <c r="B20" i="409" s="1"/>
  <c r="B19" i="407"/>
  <c r="B19" i="409" s="1"/>
  <c r="B18" i="407"/>
  <c r="B18" i="409" s="1"/>
  <c r="B17" i="407"/>
  <c r="B17" i="409" s="1"/>
  <c r="B16" i="407"/>
  <c r="B16" i="409" s="1"/>
  <c r="B15" i="407"/>
  <c r="B15" i="409" s="1"/>
  <c r="B14" i="406"/>
  <c r="B14" i="407" s="1"/>
  <c r="B14" i="408" s="1"/>
  <c r="B14" i="409" s="1"/>
  <c r="B13" i="406"/>
  <c r="B13" i="407" s="1"/>
  <c r="B13" i="408" s="1"/>
  <c r="B13" i="409" s="1"/>
  <c r="B12" i="406"/>
  <c r="B12" i="407" s="1"/>
  <c r="B12" i="408" s="1"/>
  <c r="B12" i="409" s="1"/>
  <c r="B11" i="406"/>
  <c r="B11" i="407" s="1"/>
  <c r="B11" i="408" s="1"/>
  <c r="B11" i="409" s="1"/>
  <c r="B38" i="403"/>
  <c r="B37" i="403"/>
  <c r="B36" i="403"/>
  <c r="B35" i="403"/>
  <c r="B34" i="403"/>
  <c r="B33" i="403"/>
  <c r="B32" i="403"/>
  <c r="B31" i="403"/>
  <c r="B30" i="403"/>
  <c r="B29" i="403"/>
  <c r="B28" i="403"/>
  <c r="B27" i="403"/>
  <c r="B26" i="403"/>
  <c r="B25" i="403"/>
  <c r="B24" i="403"/>
  <c r="B23" i="403"/>
  <c r="B22" i="403"/>
  <c r="B21" i="403"/>
  <c r="B20" i="403"/>
  <c r="B19" i="403"/>
  <c r="B18" i="403"/>
  <c r="B17" i="403"/>
  <c r="B16" i="403"/>
  <c r="B15" i="403"/>
  <c r="B14" i="402"/>
  <c r="B14" i="403" s="1"/>
  <c r="B14" i="404" s="1"/>
  <c r="B14" i="405" s="1"/>
  <c r="B13" i="402"/>
  <c r="B13" i="403" s="1"/>
  <c r="B13" i="404" s="1"/>
  <c r="B13" i="405" s="1"/>
  <c r="B12" i="402"/>
  <c r="B12" i="403" s="1"/>
  <c r="B12" i="404" s="1"/>
  <c r="B12" i="405" s="1"/>
  <c r="B11" i="402"/>
  <c r="B11" i="403" s="1"/>
  <c r="B11" i="404" s="1"/>
  <c r="B11" i="405" s="1"/>
  <c r="B21" i="104"/>
  <c r="B15" i="238"/>
  <c r="B31" i="238"/>
  <c r="B38" i="234"/>
  <c r="B15" i="234"/>
  <c r="B15" i="104" s="1"/>
  <c r="B16" i="234"/>
  <c r="B16" i="238" s="1"/>
  <c r="B17" i="234"/>
  <c r="B18" i="234"/>
  <c r="B19" i="234"/>
  <c r="B19" i="104" s="1"/>
  <c r="B20" i="234"/>
  <c r="B21" i="234"/>
  <c r="B21" i="238" s="1"/>
  <c r="B22" i="234"/>
  <c r="B23" i="234"/>
  <c r="B23" i="104" s="1"/>
  <c r="B24" i="234"/>
  <c r="B25" i="234"/>
  <c r="B26" i="234"/>
  <c r="B26" i="238" s="1"/>
  <c r="B27" i="234"/>
  <c r="B27" i="104" s="1"/>
  <c r="B28" i="234"/>
  <c r="B29" i="234"/>
  <c r="B30" i="234"/>
  <c r="B31" i="234"/>
  <c r="B31" i="104" s="1"/>
  <c r="B32" i="234"/>
  <c r="B32" i="238" s="1"/>
  <c r="B33" i="234"/>
  <c r="B34" i="234"/>
  <c r="B35" i="234"/>
  <c r="B35" i="104" s="1"/>
  <c r="B36" i="234"/>
  <c r="B36" i="238" s="1"/>
  <c r="B37" i="234"/>
  <c r="Q11" i="103"/>
  <c r="Q12" i="103"/>
  <c r="Q13" i="103"/>
  <c r="Q14" i="103"/>
  <c r="Q15" i="103"/>
  <c r="Q16" i="103"/>
  <c r="Q17" i="103"/>
  <c r="Q18" i="103"/>
  <c r="Q19" i="103"/>
  <c r="Q20" i="103"/>
  <c r="Q21" i="103"/>
  <c r="Q22" i="103"/>
  <c r="Q23" i="103"/>
  <c r="Q24" i="103"/>
  <c r="Q25" i="103"/>
  <c r="Q26" i="103"/>
  <c r="Q27" i="103"/>
  <c r="Q28" i="103"/>
  <c r="Q29" i="103"/>
  <c r="Q30" i="103"/>
  <c r="Q31" i="103"/>
  <c r="Q32" i="103"/>
  <c r="Q33" i="103"/>
  <c r="Q34" i="103"/>
  <c r="Q35" i="103"/>
  <c r="Q36" i="103"/>
  <c r="Q37" i="103"/>
  <c r="P11" i="103"/>
  <c r="P12" i="103"/>
  <c r="P13" i="103"/>
  <c r="P14" i="103"/>
  <c r="P15" i="103"/>
  <c r="P16" i="103"/>
  <c r="P17" i="103"/>
  <c r="P18" i="103"/>
  <c r="P19" i="103"/>
  <c r="P20" i="103"/>
  <c r="P21" i="103"/>
  <c r="P22" i="103"/>
  <c r="P23" i="103"/>
  <c r="P24" i="103"/>
  <c r="P25" i="103"/>
  <c r="P26" i="103"/>
  <c r="P27" i="103"/>
  <c r="P28" i="103"/>
  <c r="P29" i="103"/>
  <c r="P30" i="103"/>
  <c r="P31" i="103"/>
  <c r="P32" i="103"/>
  <c r="P33" i="103"/>
  <c r="P34" i="103"/>
  <c r="P35" i="103"/>
  <c r="P36" i="103"/>
  <c r="P37" i="103"/>
  <c r="P38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L11" i="103"/>
  <c r="L12" i="103"/>
  <c r="J12" i="234" s="1"/>
  <c r="L13" i="103"/>
  <c r="J13" i="234" s="1"/>
  <c r="L14" i="103"/>
  <c r="J14" i="234" s="1"/>
  <c r="L15" i="103"/>
  <c r="J15" i="234" s="1"/>
  <c r="L16" i="103"/>
  <c r="J16" i="234" s="1"/>
  <c r="L17" i="103"/>
  <c r="J17" i="234" s="1"/>
  <c r="L18" i="103"/>
  <c r="J18" i="234" s="1"/>
  <c r="L19" i="103"/>
  <c r="J19" i="234" s="1"/>
  <c r="L20" i="103"/>
  <c r="J20" i="234" s="1"/>
  <c r="L21" i="103"/>
  <c r="J21" i="234" s="1"/>
  <c r="L22" i="103"/>
  <c r="J22" i="234" s="1"/>
  <c r="L23" i="103"/>
  <c r="J23" i="234" s="1"/>
  <c r="L24" i="103"/>
  <c r="J24" i="234" s="1"/>
  <c r="L25" i="103"/>
  <c r="J25" i="234" s="1"/>
  <c r="L26" i="103"/>
  <c r="J26" i="234" s="1"/>
  <c r="L27" i="103"/>
  <c r="J27" i="234" s="1"/>
  <c r="L28" i="103"/>
  <c r="J28" i="234" s="1"/>
  <c r="L29" i="103"/>
  <c r="J29" i="234" s="1"/>
  <c r="L30" i="103"/>
  <c r="J30" i="234" s="1"/>
  <c r="L31" i="103"/>
  <c r="J31" i="234" s="1"/>
  <c r="L32" i="103"/>
  <c r="J32" i="234" s="1"/>
  <c r="L33" i="103"/>
  <c r="J33" i="234" s="1"/>
  <c r="L34" i="103"/>
  <c r="J34" i="234" s="1"/>
  <c r="L35" i="103"/>
  <c r="J35" i="234" s="1"/>
  <c r="L36" i="103"/>
  <c r="J36" i="234" s="1"/>
  <c r="L37" i="103"/>
  <c r="J37" i="234" s="1"/>
  <c r="L38" i="103"/>
  <c r="J38" i="234" s="1"/>
  <c r="K11" i="103"/>
  <c r="K12" i="103"/>
  <c r="I12" i="234" s="1"/>
  <c r="K13" i="103"/>
  <c r="I13" i="234" s="1"/>
  <c r="K14" i="103"/>
  <c r="I14" i="234" s="1"/>
  <c r="K15" i="103"/>
  <c r="I15" i="234" s="1"/>
  <c r="K16" i="103"/>
  <c r="I16" i="234" s="1"/>
  <c r="K17" i="103"/>
  <c r="I17" i="234" s="1"/>
  <c r="K18" i="103"/>
  <c r="I18" i="234" s="1"/>
  <c r="K19" i="103"/>
  <c r="I19" i="234" s="1"/>
  <c r="K20" i="103"/>
  <c r="I20" i="234" s="1"/>
  <c r="K21" i="103"/>
  <c r="I21" i="234" s="1"/>
  <c r="K22" i="103"/>
  <c r="I22" i="234" s="1"/>
  <c r="K23" i="103"/>
  <c r="I23" i="234" s="1"/>
  <c r="K24" i="103"/>
  <c r="I24" i="234" s="1"/>
  <c r="K25" i="103"/>
  <c r="I25" i="234" s="1"/>
  <c r="K26" i="103"/>
  <c r="I26" i="234" s="1"/>
  <c r="K27" i="103"/>
  <c r="I27" i="234" s="1"/>
  <c r="K28" i="103"/>
  <c r="I28" i="234" s="1"/>
  <c r="K29" i="103"/>
  <c r="I29" i="234" s="1"/>
  <c r="K30" i="103"/>
  <c r="I30" i="234" s="1"/>
  <c r="K31" i="103"/>
  <c r="I31" i="234" s="1"/>
  <c r="K32" i="103"/>
  <c r="I32" i="234" s="1"/>
  <c r="K33" i="103"/>
  <c r="I33" i="234" s="1"/>
  <c r="K34" i="103"/>
  <c r="I34" i="234" s="1"/>
  <c r="K35" i="103"/>
  <c r="I35" i="234" s="1"/>
  <c r="K36" i="103"/>
  <c r="I36" i="234" s="1"/>
  <c r="K37" i="103"/>
  <c r="I37" i="234" s="1"/>
  <c r="K38" i="103"/>
  <c r="I38" i="234" s="1"/>
  <c r="I11" i="103"/>
  <c r="I12" i="103"/>
  <c r="I13" i="103"/>
  <c r="I14" i="103"/>
  <c r="I15" i="103"/>
  <c r="I16" i="103"/>
  <c r="I17" i="103"/>
  <c r="I18" i="103"/>
  <c r="I19" i="103"/>
  <c r="I20" i="103"/>
  <c r="I21" i="103"/>
  <c r="I22" i="103"/>
  <c r="I23" i="103"/>
  <c r="I24" i="103"/>
  <c r="I25" i="103"/>
  <c r="I26" i="103"/>
  <c r="I27" i="103"/>
  <c r="I28" i="103"/>
  <c r="I29" i="103"/>
  <c r="I30" i="103"/>
  <c r="I31" i="103"/>
  <c r="I32" i="103"/>
  <c r="I33" i="103"/>
  <c r="I34" i="103"/>
  <c r="I35" i="103"/>
  <c r="I36" i="103"/>
  <c r="I37" i="103"/>
  <c r="I38" i="103"/>
  <c r="H11" i="103"/>
  <c r="H12" i="103"/>
  <c r="G12" i="234" s="1"/>
  <c r="H13" i="103"/>
  <c r="G13" i="234" s="1"/>
  <c r="H14" i="103"/>
  <c r="G14" i="234" s="1"/>
  <c r="H15" i="103"/>
  <c r="G15" i="234" s="1"/>
  <c r="H16" i="103"/>
  <c r="G16" i="234" s="1"/>
  <c r="H17" i="103"/>
  <c r="G17" i="234" s="1"/>
  <c r="H18" i="103"/>
  <c r="G18" i="234" s="1"/>
  <c r="H19" i="103"/>
  <c r="G19" i="234" s="1"/>
  <c r="H20" i="103"/>
  <c r="G20" i="234" s="1"/>
  <c r="H21" i="103"/>
  <c r="G21" i="234" s="1"/>
  <c r="H22" i="103"/>
  <c r="G22" i="234" s="1"/>
  <c r="H23" i="103"/>
  <c r="G23" i="234" s="1"/>
  <c r="H24" i="103"/>
  <c r="G24" i="234" s="1"/>
  <c r="H25" i="103"/>
  <c r="G25" i="234" s="1"/>
  <c r="H26" i="103"/>
  <c r="G26" i="234" s="1"/>
  <c r="H27" i="103"/>
  <c r="G27" i="234" s="1"/>
  <c r="H28" i="103"/>
  <c r="G28" i="234" s="1"/>
  <c r="H29" i="103"/>
  <c r="G29" i="234" s="1"/>
  <c r="H30" i="103"/>
  <c r="G30" i="234" s="1"/>
  <c r="H31" i="103"/>
  <c r="G31" i="234" s="1"/>
  <c r="H32" i="103"/>
  <c r="G32" i="234" s="1"/>
  <c r="H33" i="103"/>
  <c r="G33" i="234" s="1"/>
  <c r="H34" i="103"/>
  <c r="G34" i="234" s="1"/>
  <c r="H35" i="103"/>
  <c r="G35" i="234" s="1"/>
  <c r="H36" i="103"/>
  <c r="G36" i="234" s="1"/>
  <c r="H37" i="103"/>
  <c r="G37" i="234" s="1"/>
  <c r="H38" i="103"/>
  <c r="G38" i="234" s="1"/>
  <c r="G11" i="103"/>
  <c r="G12" i="103"/>
  <c r="F12" i="234" s="1"/>
  <c r="G13" i="103"/>
  <c r="F13" i="234" s="1"/>
  <c r="G14" i="103"/>
  <c r="F14" i="234" s="1"/>
  <c r="G15" i="103"/>
  <c r="F15" i="234" s="1"/>
  <c r="G16" i="103"/>
  <c r="F16" i="234" s="1"/>
  <c r="G17" i="103"/>
  <c r="F17" i="234" s="1"/>
  <c r="G18" i="103"/>
  <c r="F18" i="234" s="1"/>
  <c r="G19" i="103"/>
  <c r="F19" i="234" s="1"/>
  <c r="G20" i="103"/>
  <c r="F20" i="234" s="1"/>
  <c r="G21" i="103"/>
  <c r="F21" i="234" s="1"/>
  <c r="G22" i="103"/>
  <c r="F22" i="234" s="1"/>
  <c r="G23" i="103"/>
  <c r="F23" i="234" s="1"/>
  <c r="G24" i="103"/>
  <c r="F24" i="234" s="1"/>
  <c r="G25" i="103"/>
  <c r="F25" i="234" s="1"/>
  <c r="G26" i="103"/>
  <c r="F26" i="234" s="1"/>
  <c r="G27" i="103"/>
  <c r="F27" i="234" s="1"/>
  <c r="G28" i="103"/>
  <c r="F28" i="234" s="1"/>
  <c r="G29" i="103"/>
  <c r="F29" i="234" s="1"/>
  <c r="G30" i="103"/>
  <c r="F30" i="234" s="1"/>
  <c r="G31" i="103"/>
  <c r="F31" i="234" s="1"/>
  <c r="G32" i="103"/>
  <c r="F32" i="234" s="1"/>
  <c r="G33" i="103"/>
  <c r="F33" i="234" s="1"/>
  <c r="G34" i="103"/>
  <c r="F34" i="234" s="1"/>
  <c r="G35" i="103"/>
  <c r="F35" i="234" s="1"/>
  <c r="G36" i="103"/>
  <c r="F36" i="234" s="1"/>
  <c r="G37" i="103"/>
  <c r="F37" i="234" s="1"/>
  <c r="G38" i="103"/>
  <c r="F38" i="234" s="1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29" i="103"/>
  <c r="E30" i="103"/>
  <c r="E31" i="103"/>
  <c r="E32" i="103"/>
  <c r="E33" i="103"/>
  <c r="E34" i="103"/>
  <c r="E35" i="103"/>
  <c r="E36" i="103"/>
  <c r="E37" i="103"/>
  <c r="E38" i="103"/>
  <c r="D11" i="103"/>
  <c r="D12" i="103"/>
  <c r="D12" i="234" s="1"/>
  <c r="D13" i="103"/>
  <c r="D13" i="234" s="1"/>
  <c r="D14" i="103"/>
  <c r="D14" i="234" s="1"/>
  <c r="D15" i="103"/>
  <c r="D15" i="234" s="1"/>
  <c r="D16" i="103"/>
  <c r="D16" i="234" s="1"/>
  <c r="D17" i="103"/>
  <c r="D17" i="234" s="1"/>
  <c r="D18" i="103"/>
  <c r="D18" i="234" s="1"/>
  <c r="D19" i="103"/>
  <c r="D19" i="234" s="1"/>
  <c r="D20" i="103"/>
  <c r="D20" i="234" s="1"/>
  <c r="D21" i="103"/>
  <c r="D21" i="234" s="1"/>
  <c r="D22" i="103"/>
  <c r="D22" i="234" s="1"/>
  <c r="D23" i="103"/>
  <c r="D23" i="234" s="1"/>
  <c r="D24" i="103"/>
  <c r="D24" i="234" s="1"/>
  <c r="D25" i="103"/>
  <c r="D25" i="234" s="1"/>
  <c r="D26" i="103"/>
  <c r="D26" i="234" s="1"/>
  <c r="D27" i="103"/>
  <c r="D27" i="234" s="1"/>
  <c r="D28" i="103"/>
  <c r="D28" i="234" s="1"/>
  <c r="D29" i="103"/>
  <c r="D29" i="234" s="1"/>
  <c r="D30" i="103"/>
  <c r="D30" i="234" s="1"/>
  <c r="D31" i="103"/>
  <c r="D31" i="234" s="1"/>
  <c r="D32" i="103"/>
  <c r="D32" i="234" s="1"/>
  <c r="D33" i="103"/>
  <c r="D33" i="234" s="1"/>
  <c r="D34" i="103"/>
  <c r="D34" i="234" s="1"/>
  <c r="D35" i="103"/>
  <c r="D35" i="234" s="1"/>
  <c r="D36" i="103"/>
  <c r="D36" i="234" s="1"/>
  <c r="D37" i="103"/>
  <c r="D37" i="234" s="1"/>
  <c r="D38" i="103"/>
  <c r="D38" i="234" s="1"/>
  <c r="C11" i="103"/>
  <c r="C12" i="103"/>
  <c r="C12" i="234" s="1"/>
  <c r="C13" i="103"/>
  <c r="C13" i="234" s="1"/>
  <c r="C14" i="103"/>
  <c r="C14" i="234" s="1"/>
  <c r="C15" i="103"/>
  <c r="C15" i="234" s="1"/>
  <c r="C16" i="103"/>
  <c r="C16" i="234" s="1"/>
  <c r="C17" i="103"/>
  <c r="C17" i="234" s="1"/>
  <c r="C18" i="103"/>
  <c r="C18" i="234" s="1"/>
  <c r="C19" i="103"/>
  <c r="C19" i="234" s="1"/>
  <c r="C20" i="103"/>
  <c r="C20" i="234" s="1"/>
  <c r="C21" i="103"/>
  <c r="C21" i="234" s="1"/>
  <c r="C22" i="103"/>
  <c r="C22" i="234" s="1"/>
  <c r="C23" i="103"/>
  <c r="C23" i="234" s="1"/>
  <c r="C24" i="103"/>
  <c r="C24" i="234" s="1"/>
  <c r="C25" i="103"/>
  <c r="C25" i="234" s="1"/>
  <c r="C26" i="103"/>
  <c r="C26" i="234" s="1"/>
  <c r="C27" i="103"/>
  <c r="C27" i="234" s="1"/>
  <c r="C28" i="103"/>
  <c r="C28" i="234" s="1"/>
  <c r="C29" i="103"/>
  <c r="C29" i="234" s="1"/>
  <c r="C30" i="103"/>
  <c r="C30" i="234" s="1"/>
  <c r="C31" i="103"/>
  <c r="C31" i="234" s="1"/>
  <c r="C32" i="103"/>
  <c r="C32" i="234" s="1"/>
  <c r="C33" i="103"/>
  <c r="C33" i="234" s="1"/>
  <c r="C34" i="103"/>
  <c r="C34" i="234" s="1"/>
  <c r="C35" i="103"/>
  <c r="C35" i="234" s="1"/>
  <c r="C36" i="103"/>
  <c r="C36" i="234" s="1"/>
  <c r="C37" i="103"/>
  <c r="C37" i="234" s="1"/>
  <c r="C38" i="103"/>
  <c r="C38" i="234" s="1"/>
  <c r="J30" i="403" l="1"/>
  <c r="D14" i="407"/>
  <c r="E22" i="408"/>
  <c r="E14" i="409"/>
  <c r="C33" i="408"/>
  <c r="J17" i="407"/>
  <c r="G37" i="403"/>
  <c r="G33" i="403"/>
  <c r="G21" i="403"/>
  <c r="G17" i="403"/>
  <c r="G13" i="403"/>
  <c r="J29" i="403"/>
  <c r="J25" i="403"/>
  <c r="J21" i="403"/>
  <c r="J17" i="403"/>
  <c r="J13" i="403"/>
  <c r="D28" i="408"/>
  <c r="E25" i="408"/>
  <c r="D24" i="408"/>
  <c r="E21" i="409"/>
  <c r="D20" i="409"/>
  <c r="E17" i="408"/>
  <c r="D12" i="408"/>
  <c r="D20" i="408"/>
  <c r="J29" i="407"/>
  <c r="J13" i="407"/>
  <c r="E38" i="408"/>
  <c r="E34" i="409"/>
  <c r="M33" i="407"/>
  <c r="E30" i="408"/>
  <c r="E26" i="408"/>
  <c r="E18" i="409"/>
  <c r="D17" i="409"/>
  <c r="D13" i="403"/>
  <c r="C19" i="408"/>
  <c r="I17" i="407"/>
  <c r="E30" i="409"/>
  <c r="D37" i="409"/>
  <c r="D29" i="409"/>
  <c r="D25" i="408"/>
  <c r="D21" i="409"/>
  <c r="D17" i="408"/>
  <c r="D13" i="408"/>
  <c r="G38" i="407"/>
  <c r="G30" i="407"/>
  <c r="G14" i="407"/>
  <c r="J38" i="407"/>
  <c r="J34" i="407"/>
  <c r="J30" i="407"/>
  <c r="J26" i="407"/>
  <c r="J22" i="407"/>
  <c r="J18" i="407"/>
  <c r="J14" i="407"/>
  <c r="M38" i="407"/>
  <c r="M30" i="407"/>
  <c r="M22" i="407"/>
  <c r="D30" i="403"/>
  <c r="D26" i="403"/>
  <c r="D22" i="403"/>
  <c r="D18" i="403"/>
  <c r="G18" i="403"/>
  <c r="G14" i="403"/>
  <c r="C11" i="408"/>
  <c r="I21" i="403"/>
  <c r="E18" i="408"/>
  <c r="E11" i="409"/>
  <c r="F38" i="407"/>
  <c r="F34" i="407"/>
  <c r="F30" i="407"/>
  <c r="F26" i="407"/>
  <c r="F22" i="407"/>
  <c r="F18" i="407"/>
  <c r="F14" i="407"/>
  <c r="I38" i="407"/>
  <c r="I34" i="407"/>
  <c r="I30" i="407"/>
  <c r="I26" i="407"/>
  <c r="I22" i="407"/>
  <c r="I20" i="407"/>
  <c r="I18" i="407"/>
  <c r="I14" i="407"/>
  <c r="C38" i="403"/>
  <c r="C36" i="403"/>
  <c r="C34" i="403"/>
  <c r="C32" i="403"/>
  <c r="C30" i="403"/>
  <c r="C26" i="403"/>
  <c r="C22" i="403"/>
  <c r="C18" i="403"/>
  <c r="C14" i="403"/>
  <c r="F38" i="403"/>
  <c r="F34" i="403"/>
  <c r="F32" i="403"/>
  <c r="F30" i="403"/>
  <c r="F28" i="403"/>
  <c r="F26" i="403"/>
  <c r="C35" i="409"/>
  <c r="C27" i="409"/>
  <c r="C23" i="408"/>
  <c r="C23" i="409"/>
  <c r="C15" i="409"/>
  <c r="C15" i="408"/>
  <c r="E29" i="238"/>
  <c r="I13" i="403"/>
  <c r="M17" i="407"/>
  <c r="C27" i="408"/>
  <c r="C19" i="409"/>
  <c r="M37" i="407"/>
  <c r="E37" i="408"/>
  <c r="C31" i="408"/>
  <c r="D16" i="408"/>
  <c r="M16" i="407"/>
  <c r="C11" i="409"/>
  <c r="L11" i="407"/>
  <c r="D34" i="238"/>
  <c r="I25" i="403"/>
  <c r="C35" i="408"/>
  <c r="C31" i="409"/>
  <c r="C23" i="238"/>
  <c r="E29" i="408"/>
  <c r="E29" i="409"/>
  <c r="M29" i="407"/>
  <c r="M21" i="407"/>
  <c r="E21" i="408"/>
  <c r="E13" i="408"/>
  <c r="M13" i="407"/>
  <c r="L36" i="234"/>
  <c r="L20" i="234"/>
  <c r="E31" i="238"/>
  <c r="E23" i="238"/>
  <c r="E15" i="238"/>
  <c r="M25" i="407"/>
  <c r="E13" i="238"/>
  <c r="D33" i="409"/>
  <c r="E37" i="409"/>
  <c r="E33" i="408"/>
  <c r="E25" i="409"/>
  <c r="E17" i="409"/>
  <c r="E13" i="409"/>
  <c r="F37" i="407"/>
  <c r="F35" i="407"/>
  <c r="F33" i="407"/>
  <c r="F31" i="407"/>
  <c r="F29" i="407"/>
  <c r="F27" i="407"/>
  <c r="F25" i="407"/>
  <c r="F23" i="407"/>
  <c r="F21" i="407"/>
  <c r="F19" i="407"/>
  <c r="F17" i="407"/>
  <c r="F15" i="407"/>
  <c r="F13" i="407"/>
  <c r="F11" i="407"/>
  <c r="I37" i="407"/>
  <c r="I35" i="407"/>
  <c r="I33" i="407"/>
  <c r="I31" i="407"/>
  <c r="I29" i="407"/>
  <c r="I27" i="407"/>
  <c r="I25" i="407"/>
  <c r="I23" i="407"/>
  <c r="I21" i="407"/>
  <c r="I19" i="407"/>
  <c r="I11" i="407"/>
  <c r="L37" i="407"/>
  <c r="L35" i="407"/>
  <c r="D34" i="408"/>
  <c r="L33" i="407"/>
  <c r="L31" i="407"/>
  <c r="L29" i="407"/>
  <c r="L27" i="407"/>
  <c r="D26" i="409"/>
  <c r="L25" i="407"/>
  <c r="L23" i="407"/>
  <c r="L21" i="407"/>
  <c r="L19" i="407"/>
  <c r="D18" i="409"/>
  <c r="C17" i="409"/>
  <c r="L15" i="407"/>
  <c r="D14" i="408"/>
  <c r="C13" i="408"/>
  <c r="C35" i="403"/>
  <c r="C31" i="403"/>
  <c r="C29" i="403"/>
  <c r="C25" i="403"/>
  <c r="C23" i="403"/>
  <c r="C21" i="403"/>
  <c r="C19" i="403"/>
  <c r="C15" i="403"/>
  <c r="C11" i="403"/>
  <c r="F37" i="403"/>
  <c r="F35" i="403"/>
  <c r="F33" i="403"/>
  <c r="F31" i="403"/>
  <c r="F27" i="403"/>
  <c r="F25" i="403"/>
  <c r="F23" i="403"/>
  <c r="F21" i="403"/>
  <c r="F19" i="403"/>
  <c r="F17" i="403"/>
  <c r="F15" i="403"/>
  <c r="F13" i="403"/>
  <c r="I37" i="403"/>
  <c r="I35" i="403"/>
  <c r="I33" i="403"/>
  <c r="I31" i="403"/>
  <c r="I29" i="403"/>
  <c r="I27" i="403"/>
  <c r="J26" i="403"/>
  <c r="J22" i="403"/>
  <c r="I19" i="403"/>
  <c r="I17" i="403"/>
  <c r="I15" i="403"/>
  <c r="I11" i="403"/>
  <c r="L23" i="403"/>
  <c r="L21" i="403"/>
  <c r="L17" i="403"/>
  <c r="D28" i="403"/>
  <c r="D12" i="403"/>
  <c r="F22" i="403"/>
  <c r="F18" i="403"/>
  <c r="F14" i="403"/>
  <c r="I38" i="403"/>
  <c r="I36" i="403"/>
  <c r="I34" i="403"/>
  <c r="I32" i="403"/>
  <c r="I30" i="403"/>
  <c r="I26" i="403"/>
  <c r="I22" i="403"/>
  <c r="I18" i="403"/>
  <c r="I14" i="403"/>
  <c r="D18" i="238"/>
  <c r="C17" i="104"/>
  <c r="D17" i="407"/>
  <c r="D18" i="408"/>
  <c r="D22" i="408"/>
  <c r="D26" i="408"/>
  <c r="D30" i="408"/>
  <c r="D33" i="408"/>
  <c r="D38" i="408"/>
  <c r="C13" i="409"/>
  <c r="D22" i="409"/>
  <c r="D25" i="409"/>
  <c r="D30" i="409"/>
  <c r="E33" i="409"/>
  <c r="D38" i="409"/>
  <c r="G35" i="407"/>
  <c r="G31" i="407"/>
  <c r="G27" i="407"/>
  <c r="G23" i="407"/>
  <c r="G19" i="407"/>
  <c r="G15" i="407"/>
  <c r="G11" i="407"/>
  <c r="J35" i="407"/>
  <c r="J31" i="407"/>
  <c r="J27" i="407"/>
  <c r="J23" i="407"/>
  <c r="J19" i="407"/>
  <c r="J15" i="407"/>
  <c r="J11" i="407"/>
  <c r="D31" i="403"/>
  <c r="D27" i="403"/>
  <c r="D23" i="403"/>
  <c r="D19" i="403"/>
  <c r="D15" i="403"/>
  <c r="D11" i="403"/>
  <c r="G35" i="403"/>
  <c r="G23" i="403"/>
  <c r="G19" i="403"/>
  <c r="G15" i="403"/>
  <c r="G11" i="403"/>
  <c r="J27" i="403"/>
  <c r="J23" i="403"/>
  <c r="J19" i="403"/>
  <c r="J15" i="403"/>
  <c r="J11" i="403"/>
  <c r="D30" i="238"/>
  <c r="D14" i="238"/>
  <c r="E25" i="238"/>
  <c r="L13" i="407"/>
  <c r="L17" i="407"/>
  <c r="M18" i="407"/>
  <c r="D21" i="407"/>
  <c r="D25" i="407"/>
  <c r="M26" i="407"/>
  <c r="D29" i="407"/>
  <c r="M34" i="407"/>
  <c r="D37" i="407"/>
  <c r="C17" i="408"/>
  <c r="C21" i="408"/>
  <c r="C25" i="408"/>
  <c r="C29" i="408"/>
  <c r="C37" i="408"/>
  <c r="D13" i="409"/>
  <c r="C21" i="409"/>
  <c r="C29" i="409"/>
  <c r="D34" i="409"/>
  <c r="C33" i="104"/>
  <c r="D21" i="408"/>
  <c r="D29" i="408"/>
  <c r="D37" i="408"/>
  <c r="D14" i="403"/>
  <c r="C32" i="104"/>
  <c r="C32" i="238"/>
  <c r="C24" i="104"/>
  <c r="C24" i="238"/>
  <c r="C16" i="104"/>
  <c r="C16" i="238"/>
  <c r="M36" i="234"/>
  <c r="D36" i="238"/>
  <c r="M28" i="234"/>
  <c r="D28" i="238"/>
  <c r="M20" i="234"/>
  <c r="D20" i="238"/>
  <c r="M12" i="234"/>
  <c r="D12" i="238"/>
  <c r="E35" i="104"/>
  <c r="E35" i="238"/>
  <c r="E19" i="104"/>
  <c r="E19" i="238"/>
  <c r="B34" i="104"/>
  <c r="B34" i="238"/>
  <c r="B30" i="104"/>
  <c r="B30" i="238"/>
  <c r="B22" i="104"/>
  <c r="B22" i="238"/>
  <c r="L24" i="234"/>
  <c r="M19" i="234"/>
  <c r="D12" i="104"/>
  <c r="C32" i="409"/>
  <c r="C32" i="408"/>
  <c r="C32" i="407"/>
  <c r="C20" i="409"/>
  <c r="C20" i="408"/>
  <c r="C20" i="407"/>
  <c r="C12" i="409"/>
  <c r="C12" i="408"/>
  <c r="C12" i="407"/>
  <c r="D28" i="409"/>
  <c r="D28" i="407"/>
  <c r="D24" i="407"/>
  <c r="D24" i="409"/>
  <c r="D12" i="407"/>
  <c r="D12" i="409"/>
  <c r="G28" i="407"/>
  <c r="F28" i="407"/>
  <c r="F24" i="407"/>
  <c r="G24" i="407"/>
  <c r="F12" i="407"/>
  <c r="G12" i="407"/>
  <c r="J32" i="407"/>
  <c r="I32" i="407"/>
  <c r="J12" i="407"/>
  <c r="I12" i="407"/>
  <c r="C38" i="409"/>
  <c r="L38" i="407"/>
  <c r="C38" i="408"/>
  <c r="C34" i="409"/>
  <c r="C34" i="408"/>
  <c r="L34" i="407"/>
  <c r="M31" i="407"/>
  <c r="D31" i="409"/>
  <c r="D31" i="408"/>
  <c r="D27" i="409"/>
  <c r="D27" i="408"/>
  <c r="M27" i="407"/>
  <c r="L24" i="407"/>
  <c r="E24" i="409"/>
  <c r="E24" i="408"/>
  <c r="M24" i="407"/>
  <c r="M20" i="407"/>
  <c r="E20" i="409"/>
  <c r="E20" i="408"/>
  <c r="L20" i="407"/>
  <c r="C18" i="409"/>
  <c r="C18" i="408"/>
  <c r="L18" i="407"/>
  <c r="L14" i="407"/>
  <c r="C14" i="409"/>
  <c r="C14" i="408"/>
  <c r="D20" i="403"/>
  <c r="C20" i="403"/>
  <c r="F24" i="403"/>
  <c r="G24" i="403"/>
  <c r="I16" i="403"/>
  <c r="J16" i="403"/>
  <c r="C35" i="104"/>
  <c r="L35" i="234"/>
  <c r="C31" i="104"/>
  <c r="L31" i="234"/>
  <c r="C27" i="104"/>
  <c r="L27" i="234"/>
  <c r="C23" i="104"/>
  <c r="L23" i="234"/>
  <c r="C19" i="104"/>
  <c r="L19" i="234"/>
  <c r="C15" i="104"/>
  <c r="L15" i="234"/>
  <c r="D35" i="104"/>
  <c r="D35" i="238"/>
  <c r="D31" i="104"/>
  <c r="D31" i="238"/>
  <c r="D27" i="104"/>
  <c r="D27" i="238"/>
  <c r="D23" i="104"/>
  <c r="D23" i="238"/>
  <c r="D19" i="104"/>
  <c r="D19" i="238"/>
  <c r="D15" i="104"/>
  <c r="D15" i="238"/>
  <c r="E34" i="104"/>
  <c r="E34" i="238"/>
  <c r="E30" i="104"/>
  <c r="E30" i="238"/>
  <c r="E26" i="104"/>
  <c r="E26" i="238"/>
  <c r="E22" i="104"/>
  <c r="E22" i="238"/>
  <c r="E18" i="104"/>
  <c r="E18" i="238"/>
  <c r="E14" i="104"/>
  <c r="E14" i="238"/>
  <c r="B37" i="104"/>
  <c r="B37" i="238"/>
  <c r="B33" i="104"/>
  <c r="B33" i="238"/>
  <c r="B29" i="104"/>
  <c r="B29" i="238"/>
  <c r="B25" i="238"/>
  <c r="B25" i="104"/>
  <c r="B17" i="104"/>
  <c r="B17" i="238"/>
  <c r="M31" i="234"/>
  <c r="M15" i="234"/>
  <c r="B27" i="238"/>
  <c r="C35" i="238"/>
  <c r="C19" i="238"/>
  <c r="B36" i="104"/>
  <c r="B16" i="104"/>
  <c r="D36" i="104"/>
  <c r="E31" i="104"/>
  <c r="C12" i="403"/>
  <c r="C36" i="104"/>
  <c r="C36" i="238"/>
  <c r="C28" i="104"/>
  <c r="C28" i="238"/>
  <c r="C20" i="104"/>
  <c r="C20" i="238"/>
  <c r="C12" i="104"/>
  <c r="C12" i="238"/>
  <c r="M32" i="234"/>
  <c r="D32" i="104"/>
  <c r="D32" i="238"/>
  <c r="M24" i="234"/>
  <c r="D24" i="104"/>
  <c r="D24" i="238"/>
  <c r="M16" i="234"/>
  <c r="D16" i="104"/>
  <c r="D16" i="238"/>
  <c r="E27" i="104"/>
  <c r="E27" i="238"/>
  <c r="B18" i="104"/>
  <c r="B18" i="238"/>
  <c r="M35" i="234"/>
  <c r="C36" i="409"/>
  <c r="C36" i="408"/>
  <c r="C36" i="407"/>
  <c r="C24" i="409"/>
  <c r="C24" i="408"/>
  <c r="C24" i="407"/>
  <c r="D36" i="409"/>
  <c r="D36" i="408"/>
  <c r="D36" i="407"/>
  <c r="G36" i="407"/>
  <c r="F36" i="407"/>
  <c r="G20" i="407"/>
  <c r="F20" i="407"/>
  <c r="I36" i="407"/>
  <c r="J36" i="407"/>
  <c r="J16" i="407"/>
  <c r="I16" i="407"/>
  <c r="D35" i="409"/>
  <c r="D35" i="408"/>
  <c r="M35" i="407"/>
  <c r="L30" i="407"/>
  <c r="C30" i="409"/>
  <c r="C30" i="408"/>
  <c r="C26" i="409"/>
  <c r="C26" i="408"/>
  <c r="L26" i="407"/>
  <c r="M23" i="407"/>
  <c r="D23" i="409"/>
  <c r="D23" i="408"/>
  <c r="D19" i="409"/>
  <c r="D19" i="408"/>
  <c r="M19" i="407"/>
  <c r="M15" i="407"/>
  <c r="D15" i="409"/>
  <c r="D15" i="408"/>
  <c r="L12" i="407"/>
  <c r="E12" i="409"/>
  <c r="E12" i="408"/>
  <c r="M12" i="407"/>
  <c r="D11" i="409"/>
  <c r="D11" i="408"/>
  <c r="M11" i="407"/>
  <c r="D24" i="403"/>
  <c r="C24" i="403"/>
  <c r="F36" i="403"/>
  <c r="G36" i="403"/>
  <c r="G20" i="403"/>
  <c r="F20" i="403"/>
  <c r="G16" i="403"/>
  <c r="F16" i="403"/>
  <c r="G12" i="403"/>
  <c r="F12" i="403"/>
  <c r="J12" i="403"/>
  <c r="I12" i="403"/>
  <c r="E38" i="104"/>
  <c r="E38" i="238"/>
  <c r="L38" i="234"/>
  <c r="C38" i="104"/>
  <c r="C38" i="238"/>
  <c r="C34" i="104"/>
  <c r="L34" i="234"/>
  <c r="C34" i="238"/>
  <c r="L30" i="234"/>
  <c r="C30" i="104"/>
  <c r="C30" i="238"/>
  <c r="C26" i="104"/>
  <c r="L26" i="234"/>
  <c r="C26" i="238"/>
  <c r="L22" i="234"/>
  <c r="C22" i="104"/>
  <c r="C22" i="238"/>
  <c r="C18" i="104"/>
  <c r="L18" i="234"/>
  <c r="C18" i="238"/>
  <c r="L14" i="234"/>
  <c r="C14" i="104"/>
  <c r="C14" i="238"/>
  <c r="D38" i="104"/>
  <c r="M38" i="234"/>
  <c r="D34" i="104"/>
  <c r="M34" i="234"/>
  <c r="D30" i="104"/>
  <c r="M30" i="234"/>
  <c r="D26" i="104"/>
  <c r="M26" i="234"/>
  <c r="D22" i="104"/>
  <c r="M22" i="234"/>
  <c r="D18" i="104"/>
  <c r="M18" i="234"/>
  <c r="D14" i="104"/>
  <c r="M14" i="234"/>
  <c r="E37" i="104"/>
  <c r="E33" i="104"/>
  <c r="E29" i="104"/>
  <c r="E25" i="104"/>
  <c r="E21" i="104"/>
  <c r="E17" i="104"/>
  <c r="E13" i="104"/>
  <c r="B28" i="104"/>
  <c r="B28" i="238"/>
  <c r="B24" i="238"/>
  <c r="B24" i="104"/>
  <c r="B20" i="238"/>
  <c r="B20" i="104"/>
  <c r="L32" i="234"/>
  <c r="L16" i="234"/>
  <c r="M27" i="234"/>
  <c r="B38" i="104"/>
  <c r="B38" i="238"/>
  <c r="B23" i="238"/>
  <c r="C31" i="238"/>
  <c r="C15" i="238"/>
  <c r="D26" i="238"/>
  <c r="E37" i="238"/>
  <c r="E21" i="238"/>
  <c r="B32" i="104"/>
  <c r="D28" i="104"/>
  <c r="E23" i="104"/>
  <c r="J20" i="407"/>
  <c r="C28" i="409"/>
  <c r="C28" i="408"/>
  <c r="C28" i="407"/>
  <c r="C16" i="409"/>
  <c r="C16" i="408"/>
  <c r="C16" i="407"/>
  <c r="D32" i="407"/>
  <c r="D32" i="408"/>
  <c r="D32" i="409"/>
  <c r="D16" i="407"/>
  <c r="D16" i="409"/>
  <c r="F32" i="407"/>
  <c r="G32" i="407"/>
  <c r="F16" i="407"/>
  <c r="G16" i="407"/>
  <c r="I28" i="407"/>
  <c r="J28" i="407"/>
  <c r="J24" i="407"/>
  <c r="I24" i="407"/>
  <c r="M36" i="407"/>
  <c r="E36" i="409"/>
  <c r="E36" i="408"/>
  <c r="L36" i="407"/>
  <c r="L32" i="407"/>
  <c r="E32" i="409"/>
  <c r="E32" i="408"/>
  <c r="M32" i="407"/>
  <c r="M28" i="407"/>
  <c r="E28" i="409"/>
  <c r="E28" i="408"/>
  <c r="L28" i="407"/>
  <c r="L22" i="407"/>
  <c r="C22" i="409"/>
  <c r="C22" i="408"/>
  <c r="L16" i="407"/>
  <c r="E16" i="409"/>
  <c r="E16" i="408"/>
  <c r="D16" i="403"/>
  <c r="C16" i="403"/>
  <c r="J28" i="403"/>
  <c r="I28" i="403"/>
  <c r="J24" i="403"/>
  <c r="I24" i="403"/>
  <c r="J20" i="403"/>
  <c r="I20" i="403"/>
  <c r="L37" i="234"/>
  <c r="C37" i="104"/>
  <c r="C37" i="238"/>
  <c r="L33" i="234"/>
  <c r="C33" i="238"/>
  <c r="L29" i="234"/>
  <c r="C29" i="104"/>
  <c r="C29" i="238"/>
  <c r="L25" i="234"/>
  <c r="C25" i="238"/>
  <c r="L21" i="234"/>
  <c r="C21" i="104"/>
  <c r="C21" i="238"/>
  <c r="L17" i="234"/>
  <c r="C17" i="238"/>
  <c r="L13" i="234"/>
  <c r="C13" i="104"/>
  <c r="C13" i="238"/>
  <c r="D37" i="104"/>
  <c r="M37" i="234"/>
  <c r="D37" i="238"/>
  <c r="M33" i="234"/>
  <c r="D33" i="104"/>
  <c r="D33" i="238"/>
  <c r="D29" i="104"/>
  <c r="M29" i="234"/>
  <c r="D29" i="238"/>
  <c r="M25" i="234"/>
  <c r="D25" i="104"/>
  <c r="D25" i="238"/>
  <c r="D21" i="104"/>
  <c r="M21" i="234"/>
  <c r="D21" i="238"/>
  <c r="M17" i="234"/>
  <c r="D17" i="104"/>
  <c r="D17" i="238"/>
  <c r="D13" i="104"/>
  <c r="M13" i="234"/>
  <c r="D13" i="238"/>
  <c r="E36" i="104"/>
  <c r="E36" i="238"/>
  <c r="E32" i="104"/>
  <c r="E32" i="238"/>
  <c r="E28" i="104"/>
  <c r="E28" i="238"/>
  <c r="E24" i="104"/>
  <c r="E24" i="238"/>
  <c r="E20" i="104"/>
  <c r="E20" i="238"/>
  <c r="E16" i="104"/>
  <c r="E16" i="238"/>
  <c r="E12" i="104"/>
  <c r="E12" i="238"/>
  <c r="L28" i="234"/>
  <c r="L12" i="234"/>
  <c r="M23" i="234"/>
  <c r="B35" i="238"/>
  <c r="B19" i="238"/>
  <c r="C27" i="238"/>
  <c r="D38" i="238"/>
  <c r="D22" i="238"/>
  <c r="E33" i="238"/>
  <c r="E17" i="238"/>
  <c r="B26" i="104"/>
  <c r="C25" i="104"/>
  <c r="D20" i="104"/>
  <c r="E15" i="104"/>
  <c r="G32" i="403"/>
  <c r="C35" i="407"/>
  <c r="C31" i="407"/>
  <c r="C27" i="407"/>
  <c r="C23" i="407"/>
  <c r="C19" i="407"/>
  <c r="C15" i="407"/>
  <c r="D11" i="407"/>
  <c r="E31" i="408"/>
  <c r="E35" i="408"/>
  <c r="E15" i="409"/>
  <c r="E19" i="409"/>
  <c r="E23" i="409"/>
  <c r="E27" i="409"/>
  <c r="E31" i="409"/>
  <c r="E35" i="409"/>
  <c r="D29" i="403"/>
  <c r="C28" i="403"/>
  <c r="D25" i="403"/>
  <c r="D21" i="403"/>
  <c r="D17" i="403"/>
  <c r="C33" i="407"/>
  <c r="C29" i="407"/>
  <c r="C25" i="407"/>
  <c r="C21" i="407"/>
  <c r="C17" i="407"/>
  <c r="D13" i="407"/>
  <c r="B15" i="413"/>
  <c r="B15" i="412"/>
  <c r="B17" i="413"/>
  <c r="B17" i="412"/>
  <c r="B19" i="413"/>
  <c r="B19" i="412"/>
  <c r="B21" i="413"/>
  <c r="B21" i="412"/>
  <c r="B23" i="413"/>
  <c r="B23" i="412"/>
  <c r="D26" i="411"/>
  <c r="D27" i="411"/>
  <c r="B16" i="413"/>
  <c r="B16" i="412"/>
  <c r="B18" i="413"/>
  <c r="B18" i="412"/>
  <c r="B20" i="413"/>
  <c r="B20" i="412"/>
  <c r="B22" i="413"/>
  <c r="B22" i="412"/>
  <c r="B24" i="413"/>
  <c r="B24" i="412"/>
  <c r="B26" i="413"/>
  <c r="B26" i="412"/>
  <c r="B28" i="413"/>
  <c r="B28" i="412"/>
  <c r="B30" i="413"/>
  <c r="B30" i="412"/>
  <c r="B32" i="413"/>
  <c r="B32" i="412"/>
  <c r="B34" i="413"/>
  <c r="B34" i="412"/>
  <c r="B36" i="413"/>
  <c r="B36" i="412"/>
  <c r="B38" i="413"/>
  <c r="B38" i="412"/>
  <c r="B25" i="413"/>
  <c r="B25" i="412"/>
  <c r="B27" i="413"/>
  <c r="B27" i="412"/>
  <c r="B29" i="413"/>
  <c r="B29" i="412"/>
  <c r="B31" i="413"/>
  <c r="B31" i="412"/>
  <c r="B33" i="413"/>
  <c r="B33" i="412"/>
  <c r="B35" i="413"/>
  <c r="B35" i="412"/>
  <c r="B37" i="413"/>
  <c r="B37" i="412"/>
  <c r="C37" i="407"/>
  <c r="B15" i="408"/>
  <c r="B16" i="408"/>
  <c r="B17" i="408"/>
  <c r="B18" i="408"/>
  <c r="B19" i="408"/>
  <c r="B20" i="408"/>
  <c r="B21" i="408"/>
  <c r="B22" i="408"/>
  <c r="B23" i="408"/>
  <c r="B24" i="408"/>
  <c r="B25" i="408"/>
  <c r="B26" i="408"/>
  <c r="B27" i="408"/>
  <c r="B28" i="408"/>
  <c r="B29" i="408"/>
  <c r="B30" i="408"/>
  <c r="B31" i="408"/>
  <c r="B32" i="408"/>
  <c r="B33" i="408"/>
  <c r="B34" i="408"/>
  <c r="B35" i="408"/>
  <c r="B36" i="408"/>
  <c r="B37" i="408"/>
  <c r="B38" i="408"/>
  <c r="C12" i="405"/>
  <c r="C12" i="404"/>
  <c r="C15" i="405"/>
  <c r="C15" i="404"/>
  <c r="C11" i="405"/>
  <c r="C11" i="404"/>
  <c r="E11" i="405"/>
  <c r="E11" i="404"/>
  <c r="D12" i="405"/>
  <c r="D12" i="404"/>
  <c r="C13" i="405"/>
  <c r="C13" i="404"/>
  <c r="E13" i="405"/>
  <c r="E13" i="404"/>
  <c r="D14" i="405"/>
  <c r="D14" i="404"/>
  <c r="D15" i="405"/>
  <c r="D15" i="404"/>
  <c r="D16" i="405"/>
  <c r="D16" i="404"/>
  <c r="D17" i="405"/>
  <c r="D17" i="404"/>
  <c r="D18" i="405"/>
  <c r="D18" i="404"/>
  <c r="D19" i="405"/>
  <c r="D19" i="404"/>
  <c r="D20" i="405"/>
  <c r="D20" i="404"/>
  <c r="D21" i="405"/>
  <c r="D21" i="404"/>
  <c r="D22" i="405"/>
  <c r="D22" i="404"/>
  <c r="D23" i="405"/>
  <c r="D23" i="404"/>
  <c r="D24" i="405"/>
  <c r="D24" i="404"/>
  <c r="G25" i="403"/>
  <c r="D25" i="405"/>
  <c r="D25" i="404"/>
  <c r="M25" i="403"/>
  <c r="G26" i="403"/>
  <c r="D26" i="405"/>
  <c r="D26" i="404"/>
  <c r="M26" i="403"/>
  <c r="G27" i="403"/>
  <c r="D27" i="405"/>
  <c r="D27" i="404"/>
  <c r="M27" i="403"/>
  <c r="G28" i="403"/>
  <c r="D28" i="405"/>
  <c r="D28" i="404"/>
  <c r="M28" i="403"/>
  <c r="G29" i="403"/>
  <c r="D29" i="405"/>
  <c r="D29" i="404"/>
  <c r="M29" i="403"/>
  <c r="G30" i="403"/>
  <c r="D30" i="405"/>
  <c r="D30" i="404"/>
  <c r="M30" i="403"/>
  <c r="G31" i="403"/>
  <c r="D31" i="405"/>
  <c r="D31" i="404"/>
  <c r="M31" i="403"/>
  <c r="D32" i="405"/>
  <c r="D32" i="404"/>
  <c r="M32" i="403"/>
  <c r="D33" i="405"/>
  <c r="D33" i="404"/>
  <c r="M33" i="403"/>
  <c r="D34" i="405"/>
  <c r="D34" i="404"/>
  <c r="M34" i="403"/>
  <c r="D35" i="405"/>
  <c r="D35" i="404"/>
  <c r="M35" i="403"/>
  <c r="D36" i="405"/>
  <c r="D36" i="404"/>
  <c r="M36" i="403"/>
  <c r="D37" i="405"/>
  <c r="D37" i="404"/>
  <c r="M37" i="403"/>
  <c r="E38" i="405"/>
  <c r="E38" i="404"/>
  <c r="D38" i="405"/>
  <c r="D38" i="404"/>
  <c r="M38" i="403"/>
  <c r="L11" i="403"/>
  <c r="M12" i="403"/>
  <c r="L13" i="403"/>
  <c r="M14" i="403"/>
  <c r="L15" i="403"/>
  <c r="B16" i="405"/>
  <c r="B16" i="404"/>
  <c r="M16" i="403"/>
  <c r="B18" i="405"/>
  <c r="B18" i="404"/>
  <c r="M18" i="403"/>
  <c r="B20" i="405"/>
  <c r="B20" i="404"/>
  <c r="M20" i="403"/>
  <c r="B22" i="405"/>
  <c r="B22" i="404"/>
  <c r="M22" i="403"/>
  <c r="B24" i="405"/>
  <c r="B24" i="404"/>
  <c r="M24" i="403"/>
  <c r="D11" i="405"/>
  <c r="D11" i="404"/>
  <c r="E12" i="405"/>
  <c r="E12" i="404"/>
  <c r="D13" i="405"/>
  <c r="D13" i="404"/>
  <c r="C14" i="405"/>
  <c r="C14" i="404"/>
  <c r="E14" i="405"/>
  <c r="E14" i="404"/>
  <c r="E15" i="405"/>
  <c r="E15" i="404"/>
  <c r="C16" i="405"/>
  <c r="C16" i="404"/>
  <c r="E16" i="405"/>
  <c r="E16" i="404"/>
  <c r="C17" i="405"/>
  <c r="C17" i="404"/>
  <c r="E17" i="405"/>
  <c r="E17" i="404"/>
  <c r="C18" i="405"/>
  <c r="C18" i="404"/>
  <c r="E18" i="405"/>
  <c r="E18" i="404"/>
  <c r="C19" i="405"/>
  <c r="C19" i="404"/>
  <c r="E19" i="405"/>
  <c r="E19" i="404"/>
  <c r="C20" i="405"/>
  <c r="C20" i="404"/>
  <c r="E20" i="405"/>
  <c r="E20" i="404"/>
  <c r="C21" i="405"/>
  <c r="C21" i="404"/>
  <c r="E21" i="405"/>
  <c r="E21" i="404"/>
  <c r="C22" i="405"/>
  <c r="C22" i="404"/>
  <c r="E22" i="405"/>
  <c r="E22" i="404"/>
  <c r="C23" i="405"/>
  <c r="C23" i="404"/>
  <c r="E23" i="405"/>
  <c r="E23" i="404"/>
  <c r="C24" i="405"/>
  <c r="C24" i="404"/>
  <c r="E24" i="405"/>
  <c r="E24" i="404"/>
  <c r="C25" i="405"/>
  <c r="C25" i="404"/>
  <c r="L25" i="403"/>
  <c r="E25" i="405"/>
  <c r="E25" i="404"/>
  <c r="C26" i="405"/>
  <c r="C26" i="404"/>
  <c r="L26" i="403"/>
  <c r="E26" i="405"/>
  <c r="E26" i="404"/>
  <c r="C27" i="405"/>
  <c r="C27" i="404"/>
  <c r="L27" i="403"/>
  <c r="E27" i="405"/>
  <c r="E27" i="404"/>
  <c r="C28" i="405"/>
  <c r="C28" i="404"/>
  <c r="L28" i="403"/>
  <c r="E28" i="405"/>
  <c r="E28" i="404"/>
  <c r="C29" i="405"/>
  <c r="C29" i="404"/>
  <c r="L29" i="403"/>
  <c r="E29" i="405"/>
  <c r="E29" i="404"/>
  <c r="C30" i="405"/>
  <c r="C30" i="404"/>
  <c r="L30" i="403"/>
  <c r="E30" i="405"/>
  <c r="E30" i="404"/>
  <c r="J31" i="403"/>
  <c r="C31" i="405"/>
  <c r="C31" i="404"/>
  <c r="L31" i="403"/>
  <c r="E31" i="405"/>
  <c r="E31" i="404"/>
  <c r="D32" i="403"/>
  <c r="J32" i="403"/>
  <c r="C32" i="405"/>
  <c r="C32" i="404"/>
  <c r="L32" i="403"/>
  <c r="E32" i="405"/>
  <c r="E32" i="404"/>
  <c r="D33" i="403"/>
  <c r="J33" i="403"/>
  <c r="C33" i="405"/>
  <c r="C33" i="404"/>
  <c r="L33" i="403"/>
  <c r="E33" i="405"/>
  <c r="E33" i="404"/>
  <c r="D34" i="403"/>
  <c r="J34" i="403"/>
  <c r="C34" i="405"/>
  <c r="C34" i="404"/>
  <c r="L34" i="403"/>
  <c r="E34" i="405"/>
  <c r="E34" i="404"/>
  <c r="D35" i="403"/>
  <c r="J35" i="403"/>
  <c r="C35" i="405"/>
  <c r="C35" i="404"/>
  <c r="L35" i="403"/>
  <c r="E35" i="405"/>
  <c r="E35" i="404"/>
  <c r="D36" i="403"/>
  <c r="J36" i="403"/>
  <c r="C36" i="405"/>
  <c r="C36" i="404"/>
  <c r="L36" i="403"/>
  <c r="E36" i="405"/>
  <c r="E36" i="404"/>
  <c r="D37" i="403"/>
  <c r="J37" i="403"/>
  <c r="C37" i="405"/>
  <c r="C37" i="404"/>
  <c r="L37" i="403"/>
  <c r="E37" i="405"/>
  <c r="E37" i="404"/>
  <c r="D38" i="403"/>
  <c r="J38" i="403"/>
  <c r="C38" i="405"/>
  <c r="C38" i="404"/>
  <c r="L38" i="403"/>
  <c r="M11" i="403"/>
  <c r="L12" i="403"/>
  <c r="M13" i="403"/>
  <c r="L14" i="403"/>
  <c r="B15" i="405"/>
  <c r="B15" i="404"/>
  <c r="M15" i="403"/>
  <c r="L16" i="403"/>
  <c r="B17" i="405"/>
  <c r="B17" i="404"/>
  <c r="M17" i="403"/>
  <c r="L18" i="403"/>
  <c r="B19" i="405"/>
  <c r="B19" i="404"/>
  <c r="M19" i="403"/>
  <c r="L20" i="403"/>
  <c r="B21" i="405"/>
  <c r="B21" i="404"/>
  <c r="M21" i="403"/>
  <c r="L22" i="403"/>
  <c r="B23" i="405"/>
  <c r="B23" i="404"/>
  <c r="M23" i="403"/>
  <c r="L24" i="403"/>
  <c r="B25" i="405"/>
  <c r="B25" i="404"/>
  <c r="B27" i="405"/>
  <c r="B27" i="404"/>
  <c r="B29" i="405"/>
  <c r="B29" i="404"/>
  <c r="B31" i="405"/>
  <c r="B31" i="404"/>
  <c r="B33" i="405"/>
  <c r="B33" i="404"/>
  <c r="B35" i="405"/>
  <c r="B35" i="404"/>
  <c r="B37" i="405"/>
  <c r="B37" i="404"/>
  <c r="B26" i="405"/>
  <c r="B26" i="404"/>
  <c r="B28" i="405"/>
  <c r="B28" i="404"/>
  <c r="B30" i="405"/>
  <c r="B30" i="404"/>
  <c r="B32" i="405"/>
  <c r="B32" i="404"/>
  <c r="B34" i="405"/>
  <c r="B34" i="404"/>
  <c r="B36" i="405"/>
  <c r="B36" i="404"/>
  <c r="B38" i="405"/>
  <c r="B38" i="404"/>
  <c r="I11" i="388" l="1"/>
  <c r="I12" i="388"/>
  <c r="I13" i="388"/>
  <c r="I14" i="388"/>
  <c r="I15" i="388"/>
  <c r="I16" i="388"/>
  <c r="I17" i="388"/>
  <c r="I18" i="388"/>
  <c r="I19" i="388"/>
  <c r="I20" i="388"/>
  <c r="I21" i="388"/>
  <c r="I22" i="388"/>
  <c r="I23" i="388"/>
  <c r="I24" i="388"/>
  <c r="I25" i="388"/>
  <c r="I26" i="388"/>
  <c r="I27" i="388"/>
  <c r="I28" i="388"/>
  <c r="I29" i="388"/>
  <c r="I30" i="388"/>
  <c r="I31" i="388"/>
  <c r="I32" i="388"/>
  <c r="I33" i="388"/>
  <c r="I34" i="388"/>
  <c r="I35" i="388"/>
  <c r="I36" i="388"/>
  <c r="I37" i="388"/>
  <c r="I38" i="388"/>
  <c r="G11" i="388"/>
  <c r="G12" i="388"/>
  <c r="G13" i="388"/>
  <c r="G14" i="388"/>
  <c r="G15" i="388"/>
  <c r="G16" i="388"/>
  <c r="G17" i="388"/>
  <c r="G18" i="388"/>
  <c r="G19" i="388"/>
  <c r="G20" i="388"/>
  <c r="G21" i="388"/>
  <c r="G22" i="388"/>
  <c r="G23" i="388"/>
  <c r="G24" i="388"/>
  <c r="G25" i="388"/>
  <c r="G26" i="388"/>
  <c r="G27" i="388"/>
  <c r="G28" i="388"/>
  <c r="G29" i="388"/>
  <c r="G30" i="388"/>
  <c r="G31" i="388"/>
  <c r="G32" i="388"/>
  <c r="G33" i="388"/>
  <c r="G34" i="388"/>
  <c r="G35" i="388"/>
  <c r="G36" i="388"/>
  <c r="G37" i="388"/>
  <c r="G38" i="388"/>
  <c r="E11" i="388"/>
  <c r="E12" i="388"/>
  <c r="E13" i="388"/>
  <c r="E14" i="388"/>
  <c r="E15" i="388"/>
  <c r="E16" i="388"/>
  <c r="E17" i="388"/>
  <c r="E18" i="388"/>
  <c r="E19" i="388"/>
  <c r="E20" i="388"/>
  <c r="E21" i="388"/>
  <c r="E22" i="388"/>
  <c r="E23" i="388"/>
  <c r="E24" i="388"/>
  <c r="E25" i="388"/>
  <c r="E26" i="388"/>
  <c r="E27" i="388"/>
  <c r="E28" i="388"/>
  <c r="E29" i="388"/>
  <c r="E30" i="388"/>
  <c r="E31" i="388"/>
  <c r="E32" i="388"/>
  <c r="E33" i="388"/>
  <c r="E34" i="388"/>
  <c r="E35" i="388"/>
  <c r="E36" i="388"/>
  <c r="E37" i="388"/>
  <c r="E38" i="388"/>
  <c r="C11" i="388"/>
  <c r="C12" i="388"/>
  <c r="C13" i="388"/>
  <c r="C14" i="388"/>
  <c r="C15" i="388"/>
  <c r="C16" i="388"/>
  <c r="C17" i="388"/>
  <c r="C18" i="388"/>
  <c r="C19" i="388"/>
  <c r="C20" i="388"/>
  <c r="C21" i="388"/>
  <c r="C22" i="388"/>
  <c r="C23" i="388"/>
  <c r="C24" i="388"/>
  <c r="C25" i="388"/>
  <c r="C26" i="388"/>
  <c r="C27" i="388"/>
  <c r="C28" i="388"/>
  <c r="C29" i="388"/>
  <c r="C30" i="388"/>
  <c r="C31" i="388"/>
  <c r="C32" i="388"/>
  <c r="C33" i="388"/>
  <c r="C34" i="388"/>
  <c r="C35" i="388"/>
  <c r="C36" i="388"/>
  <c r="C37" i="388"/>
  <c r="C38" i="388"/>
  <c r="X11" i="384"/>
  <c r="Y11" i="384"/>
  <c r="Z11" i="384"/>
  <c r="AA11" i="384"/>
  <c r="X11" i="385" s="1"/>
  <c r="AB11" i="384"/>
  <c r="AC11" i="384"/>
  <c r="X12" i="384"/>
  <c r="Y12" i="384"/>
  <c r="Z12" i="384"/>
  <c r="AA12" i="384"/>
  <c r="AB12" i="384"/>
  <c r="AC12" i="384"/>
  <c r="X13" i="384"/>
  <c r="Y13" i="384"/>
  <c r="Z13" i="384"/>
  <c r="AA13" i="384"/>
  <c r="X13" i="385" s="1"/>
  <c r="AB13" i="384"/>
  <c r="AC13" i="384"/>
  <c r="X14" i="384"/>
  <c r="Y14" i="384"/>
  <c r="Z14" i="384"/>
  <c r="AA14" i="384"/>
  <c r="AB14" i="384"/>
  <c r="AC14" i="384"/>
  <c r="X15" i="384"/>
  <c r="Y15" i="384"/>
  <c r="Z15" i="384"/>
  <c r="AA15" i="384"/>
  <c r="X15" i="385" s="1"/>
  <c r="AB15" i="384"/>
  <c r="AC15" i="384"/>
  <c r="X16" i="384"/>
  <c r="Y16" i="384"/>
  <c r="Z16" i="384"/>
  <c r="AA16" i="384"/>
  <c r="AB16" i="384"/>
  <c r="AC16" i="384"/>
  <c r="X17" i="384"/>
  <c r="Y17" i="384"/>
  <c r="Z17" i="384"/>
  <c r="W17" i="385" s="1"/>
  <c r="AA17" i="384"/>
  <c r="X17" i="385" s="1"/>
  <c r="AB17" i="384"/>
  <c r="AC17" i="384"/>
  <c r="X18" i="384"/>
  <c r="Y18" i="384"/>
  <c r="Z18" i="384"/>
  <c r="AA18" i="384"/>
  <c r="AB18" i="384"/>
  <c r="AC18" i="384"/>
  <c r="X19" i="384"/>
  <c r="Y19" i="384"/>
  <c r="Z19" i="384"/>
  <c r="W19" i="385" s="1"/>
  <c r="AA19" i="384"/>
  <c r="X19" i="385" s="1"/>
  <c r="AB19" i="384"/>
  <c r="AC19" i="384"/>
  <c r="X20" i="384"/>
  <c r="Y20" i="384"/>
  <c r="Z20" i="384"/>
  <c r="AA20" i="384"/>
  <c r="AB20" i="384"/>
  <c r="AC20" i="384"/>
  <c r="X21" i="384"/>
  <c r="Y21" i="384"/>
  <c r="Z21" i="384"/>
  <c r="W21" i="385" s="1"/>
  <c r="AA21" i="384"/>
  <c r="X21" i="385" s="1"/>
  <c r="AB21" i="384"/>
  <c r="AC21" i="384"/>
  <c r="X22" i="384"/>
  <c r="Y22" i="384"/>
  <c r="Z22" i="384"/>
  <c r="AA22" i="384"/>
  <c r="AB22" i="384"/>
  <c r="AC22" i="384"/>
  <c r="X23" i="384"/>
  <c r="Y23" i="384"/>
  <c r="Z23" i="384"/>
  <c r="W23" i="385" s="1"/>
  <c r="AA23" i="384"/>
  <c r="X23" i="385" s="1"/>
  <c r="AB23" i="384"/>
  <c r="AC23" i="384"/>
  <c r="X24" i="384"/>
  <c r="Y24" i="384"/>
  <c r="Z24" i="384"/>
  <c r="AA24" i="384"/>
  <c r="AB24" i="384"/>
  <c r="AC24" i="384"/>
  <c r="X25" i="384"/>
  <c r="Y25" i="384"/>
  <c r="Z25" i="384"/>
  <c r="W25" i="385" s="1"/>
  <c r="AA25" i="384"/>
  <c r="X25" i="385" s="1"/>
  <c r="AB25" i="384"/>
  <c r="AC25" i="384"/>
  <c r="X26" i="384"/>
  <c r="Y26" i="384"/>
  <c r="Z26" i="384"/>
  <c r="AA26" i="384"/>
  <c r="AB26" i="384"/>
  <c r="AC26" i="384"/>
  <c r="X27" i="384"/>
  <c r="Y27" i="384"/>
  <c r="Z27" i="384"/>
  <c r="W27" i="385" s="1"/>
  <c r="AA27" i="384"/>
  <c r="X27" i="385" s="1"/>
  <c r="AB27" i="384"/>
  <c r="AC27" i="384"/>
  <c r="X28" i="384"/>
  <c r="Y28" i="384"/>
  <c r="Z28" i="384"/>
  <c r="AA28" i="384"/>
  <c r="AB28" i="384"/>
  <c r="AC28" i="384"/>
  <c r="X29" i="384"/>
  <c r="Y29" i="384"/>
  <c r="Z29" i="384"/>
  <c r="W29" i="385" s="1"/>
  <c r="AA29" i="384"/>
  <c r="X29" i="385" s="1"/>
  <c r="AB29" i="384"/>
  <c r="AC29" i="384"/>
  <c r="X30" i="384"/>
  <c r="Y30" i="384"/>
  <c r="Z30" i="384"/>
  <c r="AA30" i="384"/>
  <c r="AB30" i="384"/>
  <c r="AC30" i="384"/>
  <c r="X31" i="384"/>
  <c r="Y31" i="384"/>
  <c r="Z31" i="384"/>
  <c r="W31" i="385" s="1"/>
  <c r="AA31" i="384"/>
  <c r="X31" i="385" s="1"/>
  <c r="AB31" i="384"/>
  <c r="AC31" i="384"/>
  <c r="X32" i="384"/>
  <c r="Y32" i="384"/>
  <c r="Z32" i="384"/>
  <c r="AA32" i="384"/>
  <c r="AB32" i="384"/>
  <c r="AC32" i="384"/>
  <c r="X33" i="384"/>
  <c r="Y33" i="384"/>
  <c r="Z33" i="384"/>
  <c r="W33" i="385" s="1"/>
  <c r="AA33" i="384"/>
  <c r="X33" i="385" s="1"/>
  <c r="AB33" i="384"/>
  <c r="AC33" i="384"/>
  <c r="X34" i="384"/>
  <c r="Y34" i="384"/>
  <c r="Z34" i="384"/>
  <c r="AA34" i="384"/>
  <c r="AB34" i="384"/>
  <c r="AC34" i="384"/>
  <c r="X35" i="384"/>
  <c r="Y35" i="384"/>
  <c r="Z35" i="384"/>
  <c r="W35" i="385" s="1"/>
  <c r="AA35" i="384"/>
  <c r="X35" i="385" s="1"/>
  <c r="AB35" i="384"/>
  <c r="AC35" i="384"/>
  <c r="X36" i="384"/>
  <c r="Y36" i="384"/>
  <c r="Z36" i="384"/>
  <c r="AA36" i="384"/>
  <c r="AB36" i="384"/>
  <c r="AC36" i="384"/>
  <c r="X37" i="384"/>
  <c r="Y37" i="384"/>
  <c r="Z37" i="384"/>
  <c r="W37" i="385" s="1"/>
  <c r="AA37" i="384"/>
  <c r="X37" i="385" s="1"/>
  <c r="AB37" i="384"/>
  <c r="AC37" i="384"/>
  <c r="X38" i="384"/>
  <c r="Y38" i="384"/>
  <c r="Z38" i="384"/>
  <c r="AA38" i="384"/>
  <c r="AB38" i="384"/>
  <c r="AC38" i="384"/>
  <c r="Q11" i="384"/>
  <c r="R11" i="384"/>
  <c r="S11" i="384"/>
  <c r="Q11" i="385" s="1"/>
  <c r="T11" i="384"/>
  <c r="R11" i="385" s="1"/>
  <c r="U11" i="384"/>
  <c r="V11" i="384"/>
  <c r="Q12" i="384"/>
  <c r="R12" i="384"/>
  <c r="S12" i="384"/>
  <c r="T12" i="384"/>
  <c r="U12" i="384"/>
  <c r="V12" i="384"/>
  <c r="Q13" i="384"/>
  <c r="R13" i="384"/>
  <c r="S13" i="384"/>
  <c r="T13" i="384"/>
  <c r="R13" i="385" s="1"/>
  <c r="U13" i="384"/>
  <c r="V13" i="384"/>
  <c r="Q14" i="384"/>
  <c r="R14" i="384"/>
  <c r="S14" i="384"/>
  <c r="T14" i="384"/>
  <c r="U14" i="384"/>
  <c r="V14" i="384"/>
  <c r="Q15" i="384"/>
  <c r="R15" i="384"/>
  <c r="S15" i="384"/>
  <c r="T15" i="384"/>
  <c r="R15" i="385" s="1"/>
  <c r="U15" i="384"/>
  <c r="V15" i="384"/>
  <c r="Q16" i="384"/>
  <c r="R16" i="384"/>
  <c r="S16" i="384"/>
  <c r="T16" i="384"/>
  <c r="U16" i="384"/>
  <c r="V16" i="384"/>
  <c r="Q17" i="384"/>
  <c r="R17" i="384"/>
  <c r="S17" i="384"/>
  <c r="T17" i="384"/>
  <c r="R17" i="385" s="1"/>
  <c r="U17" i="384"/>
  <c r="V17" i="384"/>
  <c r="Q18" i="384"/>
  <c r="R18" i="384"/>
  <c r="S18" i="384"/>
  <c r="T18" i="384"/>
  <c r="U18" i="384"/>
  <c r="V18" i="384"/>
  <c r="Q19" i="384"/>
  <c r="R19" i="384"/>
  <c r="S19" i="384"/>
  <c r="T19" i="384"/>
  <c r="R19" i="385" s="1"/>
  <c r="U19" i="384"/>
  <c r="V19" i="384"/>
  <c r="Q20" i="384"/>
  <c r="R20" i="384"/>
  <c r="S20" i="384"/>
  <c r="T20" i="384"/>
  <c r="U20" i="384"/>
  <c r="V20" i="384"/>
  <c r="Q21" i="384"/>
  <c r="R21" i="384"/>
  <c r="S21" i="384"/>
  <c r="T21" i="384"/>
  <c r="R21" i="385" s="1"/>
  <c r="U21" i="384"/>
  <c r="V21" i="384"/>
  <c r="Q22" i="384"/>
  <c r="R22" i="384"/>
  <c r="S22" i="384"/>
  <c r="T22" i="384"/>
  <c r="U22" i="384"/>
  <c r="V22" i="384"/>
  <c r="Q23" i="384"/>
  <c r="R23" i="384"/>
  <c r="S23" i="384"/>
  <c r="T23" i="384"/>
  <c r="R23" i="385" s="1"/>
  <c r="U23" i="384"/>
  <c r="V23" i="384"/>
  <c r="Q24" i="384"/>
  <c r="R24" i="384"/>
  <c r="S24" i="384"/>
  <c r="T24" i="384"/>
  <c r="U24" i="384"/>
  <c r="V24" i="384"/>
  <c r="Q25" i="384"/>
  <c r="R25" i="384"/>
  <c r="S25" i="384"/>
  <c r="T25" i="384"/>
  <c r="R25" i="385" s="1"/>
  <c r="U25" i="384"/>
  <c r="V25" i="384"/>
  <c r="Q26" i="384"/>
  <c r="R26" i="384"/>
  <c r="S26" i="384"/>
  <c r="T26" i="384"/>
  <c r="U26" i="384"/>
  <c r="V26" i="384"/>
  <c r="Q27" i="384"/>
  <c r="R27" i="384"/>
  <c r="S27" i="384"/>
  <c r="T27" i="384"/>
  <c r="R27" i="385" s="1"/>
  <c r="U27" i="384"/>
  <c r="V27" i="384"/>
  <c r="Q28" i="384"/>
  <c r="R28" i="384"/>
  <c r="S28" i="384"/>
  <c r="T28" i="384"/>
  <c r="U28" i="384"/>
  <c r="V28" i="384"/>
  <c r="Q29" i="384"/>
  <c r="R29" i="384"/>
  <c r="S29" i="384"/>
  <c r="T29" i="384"/>
  <c r="R29" i="385" s="1"/>
  <c r="U29" i="384"/>
  <c r="V29" i="384"/>
  <c r="Q30" i="384"/>
  <c r="R30" i="384"/>
  <c r="S30" i="384"/>
  <c r="T30" i="384"/>
  <c r="U30" i="384"/>
  <c r="V30" i="384"/>
  <c r="Q31" i="384"/>
  <c r="R31" i="384"/>
  <c r="S31" i="384"/>
  <c r="T31" i="384"/>
  <c r="R31" i="385" s="1"/>
  <c r="U31" i="384"/>
  <c r="V31" i="384"/>
  <c r="Q32" i="384"/>
  <c r="R32" i="384"/>
  <c r="S32" i="384"/>
  <c r="T32" i="384"/>
  <c r="U32" i="384"/>
  <c r="V32" i="384"/>
  <c r="Q33" i="384"/>
  <c r="R33" i="384"/>
  <c r="S33" i="384"/>
  <c r="T33" i="384"/>
  <c r="R33" i="385" s="1"/>
  <c r="U33" i="384"/>
  <c r="V33" i="384"/>
  <c r="Q34" i="384"/>
  <c r="R34" i="384"/>
  <c r="S34" i="384"/>
  <c r="T34" i="384"/>
  <c r="U34" i="384"/>
  <c r="V34" i="384"/>
  <c r="Q35" i="384"/>
  <c r="R35" i="384"/>
  <c r="S35" i="384"/>
  <c r="T35" i="384"/>
  <c r="R35" i="385" s="1"/>
  <c r="U35" i="384"/>
  <c r="V35" i="384"/>
  <c r="Q36" i="384"/>
  <c r="R36" i="384"/>
  <c r="S36" i="384"/>
  <c r="T36" i="384"/>
  <c r="U36" i="384"/>
  <c r="V36" i="384"/>
  <c r="Q37" i="384"/>
  <c r="R37" i="384"/>
  <c r="S37" i="384"/>
  <c r="T37" i="384"/>
  <c r="R37" i="385" s="1"/>
  <c r="U37" i="384"/>
  <c r="V37" i="384"/>
  <c r="Q38" i="384"/>
  <c r="R38" i="384"/>
  <c r="S38" i="384"/>
  <c r="T38" i="384"/>
  <c r="U38" i="384"/>
  <c r="V38" i="384"/>
  <c r="J11" i="384"/>
  <c r="K11" i="384"/>
  <c r="L11" i="384"/>
  <c r="M11" i="384"/>
  <c r="L11" i="385" s="1"/>
  <c r="N11" i="384"/>
  <c r="O11" i="384"/>
  <c r="J12" i="384"/>
  <c r="K12" i="384"/>
  <c r="L12" i="384"/>
  <c r="M12" i="384"/>
  <c r="N12" i="384"/>
  <c r="O12" i="384"/>
  <c r="J13" i="384"/>
  <c r="K13" i="384"/>
  <c r="L13" i="384"/>
  <c r="M13" i="384"/>
  <c r="L13" i="385" s="1"/>
  <c r="N13" i="384"/>
  <c r="O13" i="384"/>
  <c r="J14" i="384"/>
  <c r="K14" i="384"/>
  <c r="L14" i="384"/>
  <c r="M14" i="384"/>
  <c r="N14" i="384"/>
  <c r="O14" i="384"/>
  <c r="J15" i="384"/>
  <c r="K15" i="384"/>
  <c r="L15" i="384"/>
  <c r="M15" i="384"/>
  <c r="L15" i="385" s="1"/>
  <c r="N15" i="384"/>
  <c r="O15" i="384"/>
  <c r="J16" i="384"/>
  <c r="K16" i="384"/>
  <c r="L16" i="384"/>
  <c r="M16" i="384"/>
  <c r="N16" i="384"/>
  <c r="O16" i="384"/>
  <c r="J17" i="384"/>
  <c r="K17" i="384"/>
  <c r="L17" i="384"/>
  <c r="M17" i="384"/>
  <c r="L17" i="385" s="1"/>
  <c r="N17" i="384"/>
  <c r="O17" i="384"/>
  <c r="J18" i="384"/>
  <c r="K18" i="384"/>
  <c r="L18" i="384"/>
  <c r="M18" i="384"/>
  <c r="N18" i="384"/>
  <c r="O18" i="384"/>
  <c r="J19" i="384"/>
  <c r="K19" i="384"/>
  <c r="L19" i="384"/>
  <c r="M19" i="384"/>
  <c r="L19" i="385" s="1"/>
  <c r="N19" i="384"/>
  <c r="O19" i="384"/>
  <c r="J20" i="384"/>
  <c r="K20" i="384"/>
  <c r="L20" i="384"/>
  <c r="M20" i="384"/>
  <c r="N20" i="384"/>
  <c r="O20" i="384"/>
  <c r="J21" i="384"/>
  <c r="K21" i="384"/>
  <c r="L21" i="384"/>
  <c r="M21" i="384"/>
  <c r="L21" i="385" s="1"/>
  <c r="N21" i="384"/>
  <c r="O21" i="384"/>
  <c r="J22" i="384"/>
  <c r="K22" i="384"/>
  <c r="L22" i="384"/>
  <c r="M22" i="384"/>
  <c r="N22" i="384"/>
  <c r="O22" i="384"/>
  <c r="J23" i="384"/>
  <c r="K23" i="384"/>
  <c r="L23" i="384"/>
  <c r="M23" i="384"/>
  <c r="L23" i="385" s="1"/>
  <c r="N23" i="384"/>
  <c r="O23" i="384"/>
  <c r="J24" i="384"/>
  <c r="K24" i="384"/>
  <c r="L24" i="384"/>
  <c r="M24" i="384"/>
  <c r="N24" i="384"/>
  <c r="O24" i="384"/>
  <c r="J25" i="384"/>
  <c r="K25" i="384"/>
  <c r="L25" i="384"/>
  <c r="M25" i="384"/>
  <c r="L25" i="385" s="1"/>
  <c r="N25" i="384"/>
  <c r="O25" i="384"/>
  <c r="J26" i="384"/>
  <c r="K26" i="384"/>
  <c r="L26" i="384"/>
  <c r="M26" i="384"/>
  <c r="N26" i="384"/>
  <c r="O26" i="384"/>
  <c r="J27" i="384"/>
  <c r="K27" i="384"/>
  <c r="L27" i="384"/>
  <c r="M27" i="384"/>
  <c r="L27" i="385" s="1"/>
  <c r="N27" i="384"/>
  <c r="O27" i="384"/>
  <c r="J28" i="384"/>
  <c r="K28" i="384"/>
  <c r="L28" i="384"/>
  <c r="M28" i="384"/>
  <c r="N28" i="384"/>
  <c r="O28" i="384"/>
  <c r="J29" i="384"/>
  <c r="K29" i="384"/>
  <c r="L29" i="384"/>
  <c r="M29" i="384"/>
  <c r="L29" i="385" s="1"/>
  <c r="N29" i="384"/>
  <c r="O29" i="384"/>
  <c r="J30" i="384"/>
  <c r="K30" i="384"/>
  <c r="L30" i="384"/>
  <c r="M30" i="384"/>
  <c r="N30" i="384"/>
  <c r="O30" i="384"/>
  <c r="J31" i="384"/>
  <c r="K31" i="384"/>
  <c r="L31" i="384"/>
  <c r="M31" i="384"/>
  <c r="L31" i="385" s="1"/>
  <c r="N31" i="384"/>
  <c r="O31" i="384"/>
  <c r="J32" i="384"/>
  <c r="K32" i="384"/>
  <c r="L32" i="384"/>
  <c r="M32" i="384"/>
  <c r="N32" i="384"/>
  <c r="O32" i="384"/>
  <c r="J33" i="384"/>
  <c r="K33" i="384"/>
  <c r="L33" i="384"/>
  <c r="M33" i="384"/>
  <c r="L33" i="385" s="1"/>
  <c r="N33" i="384"/>
  <c r="O33" i="384"/>
  <c r="J34" i="384"/>
  <c r="K34" i="384"/>
  <c r="L34" i="384"/>
  <c r="M34" i="384"/>
  <c r="N34" i="384"/>
  <c r="O34" i="384"/>
  <c r="J35" i="384"/>
  <c r="K35" i="384"/>
  <c r="L35" i="384"/>
  <c r="M35" i="384"/>
  <c r="L35" i="385" s="1"/>
  <c r="N35" i="384"/>
  <c r="O35" i="384"/>
  <c r="J36" i="384"/>
  <c r="K36" i="384"/>
  <c r="L36" i="384"/>
  <c r="M36" i="384"/>
  <c r="N36" i="384"/>
  <c r="O36" i="384"/>
  <c r="J37" i="384"/>
  <c r="K37" i="384"/>
  <c r="L37" i="384"/>
  <c r="M37" i="384"/>
  <c r="L37" i="385" s="1"/>
  <c r="N37" i="384"/>
  <c r="O37" i="384"/>
  <c r="J38" i="384"/>
  <c r="K38" i="384"/>
  <c r="L38" i="384"/>
  <c r="M38" i="384"/>
  <c r="N38" i="384"/>
  <c r="O38" i="384"/>
  <c r="C11" i="384"/>
  <c r="D11" i="384"/>
  <c r="E11" i="384"/>
  <c r="F11" i="384"/>
  <c r="F11" i="385" s="1"/>
  <c r="G11" i="384"/>
  <c r="H11" i="384"/>
  <c r="C12" i="384"/>
  <c r="D12" i="384"/>
  <c r="E12" i="384"/>
  <c r="F12" i="384"/>
  <c r="G12" i="384"/>
  <c r="H12" i="384"/>
  <c r="C13" i="384"/>
  <c r="D13" i="384"/>
  <c r="E13" i="384"/>
  <c r="F13" i="384"/>
  <c r="F13" i="385" s="1"/>
  <c r="G13" i="384"/>
  <c r="H13" i="384"/>
  <c r="C14" i="384"/>
  <c r="D14" i="384"/>
  <c r="E14" i="384"/>
  <c r="F14" i="384"/>
  <c r="G14" i="384"/>
  <c r="H14" i="384"/>
  <c r="C15" i="384"/>
  <c r="D15" i="384"/>
  <c r="E15" i="384"/>
  <c r="F15" i="384"/>
  <c r="F15" i="385" s="1"/>
  <c r="G15" i="384"/>
  <c r="H15" i="384"/>
  <c r="C16" i="384"/>
  <c r="D16" i="384"/>
  <c r="E16" i="384"/>
  <c r="F16" i="384"/>
  <c r="G16" i="384"/>
  <c r="H16" i="384"/>
  <c r="C17" i="384"/>
  <c r="D17" i="384"/>
  <c r="E17" i="384"/>
  <c r="F17" i="384"/>
  <c r="F17" i="385" s="1"/>
  <c r="G17" i="384"/>
  <c r="H17" i="384"/>
  <c r="C18" i="384"/>
  <c r="D18" i="384"/>
  <c r="E18" i="384"/>
  <c r="F18" i="384"/>
  <c r="G18" i="384"/>
  <c r="H18" i="384"/>
  <c r="C19" i="384"/>
  <c r="D19" i="384"/>
  <c r="E19" i="384"/>
  <c r="F19" i="384"/>
  <c r="F19" i="385" s="1"/>
  <c r="G19" i="384"/>
  <c r="H19" i="384"/>
  <c r="C20" i="384"/>
  <c r="D20" i="384"/>
  <c r="E20" i="384"/>
  <c r="F20" i="384"/>
  <c r="G20" i="384"/>
  <c r="H20" i="384"/>
  <c r="C21" i="384"/>
  <c r="D21" i="384"/>
  <c r="E21" i="384"/>
  <c r="F21" i="384"/>
  <c r="F21" i="385" s="1"/>
  <c r="G21" i="384"/>
  <c r="H21" i="384"/>
  <c r="C22" i="384"/>
  <c r="D22" i="384"/>
  <c r="E22" i="384"/>
  <c r="F22" i="384"/>
  <c r="G22" i="384"/>
  <c r="H22" i="384"/>
  <c r="C23" i="384"/>
  <c r="D23" i="384"/>
  <c r="E23" i="384"/>
  <c r="F23" i="384"/>
  <c r="F23" i="385" s="1"/>
  <c r="G23" i="384"/>
  <c r="H23" i="384"/>
  <c r="C24" i="384"/>
  <c r="D24" i="384"/>
  <c r="E24" i="384"/>
  <c r="F24" i="384"/>
  <c r="G24" i="384"/>
  <c r="H24" i="384"/>
  <c r="C25" i="384"/>
  <c r="D25" i="384"/>
  <c r="E25" i="384"/>
  <c r="F25" i="384"/>
  <c r="F25" i="385" s="1"/>
  <c r="G25" i="384"/>
  <c r="H25" i="384"/>
  <c r="C26" i="384"/>
  <c r="D26" i="384"/>
  <c r="E26" i="384"/>
  <c r="F26" i="384"/>
  <c r="G26" i="384"/>
  <c r="H26" i="384"/>
  <c r="C27" i="384"/>
  <c r="D27" i="384"/>
  <c r="E27" i="384"/>
  <c r="F27" i="384"/>
  <c r="F27" i="385" s="1"/>
  <c r="G27" i="384"/>
  <c r="H27" i="384"/>
  <c r="C28" i="384"/>
  <c r="D28" i="384"/>
  <c r="E28" i="384"/>
  <c r="F28" i="384"/>
  <c r="G28" i="384"/>
  <c r="H28" i="384"/>
  <c r="C29" i="384"/>
  <c r="D29" i="384"/>
  <c r="E29" i="384"/>
  <c r="F29" i="384"/>
  <c r="F29" i="385" s="1"/>
  <c r="G29" i="384"/>
  <c r="H29" i="384"/>
  <c r="C30" i="384"/>
  <c r="D30" i="384"/>
  <c r="E30" i="384"/>
  <c r="F30" i="384"/>
  <c r="G30" i="384"/>
  <c r="H30" i="384"/>
  <c r="C31" i="384"/>
  <c r="D31" i="384"/>
  <c r="E31" i="384"/>
  <c r="F31" i="384"/>
  <c r="F31" i="385" s="1"/>
  <c r="G31" i="384"/>
  <c r="H31" i="384"/>
  <c r="C32" i="384"/>
  <c r="D32" i="384"/>
  <c r="E32" i="384"/>
  <c r="F32" i="384"/>
  <c r="G32" i="384"/>
  <c r="H32" i="384"/>
  <c r="C33" i="384"/>
  <c r="D33" i="384"/>
  <c r="E33" i="384"/>
  <c r="F33" i="384"/>
  <c r="F33" i="385" s="1"/>
  <c r="G33" i="384"/>
  <c r="H33" i="384"/>
  <c r="C34" i="384"/>
  <c r="D34" i="384"/>
  <c r="E34" i="384"/>
  <c r="F34" i="384"/>
  <c r="G34" i="384"/>
  <c r="H34" i="384"/>
  <c r="C35" i="384"/>
  <c r="D35" i="384"/>
  <c r="E35" i="384"/>
  <c r="F35" i="384"/>
  <c r="F35" i="385" s="1"/>
  <c r="G35" i="384"/>
  <c r="H35" i="384"/>
  <c r="C36" i="384"/>
  <c r="D36" i="384"/>
  <c r="E36" i="384"/>
  <c r="F36" i="384"/>
  <c r="G36" i="384"/>
  <c r="H36" i="384"/>
  <c r="C37" i="384"/>
  <c r="D37" i="384"/>
  <c r="E37" i="384"/>
  <c r="F37" i="384"/>
  <c r="F37" i="385" s="1"/>
  <c r="G37" i="384"/>
  <c r="H37" i="384"/>
  <c r="C38" i="384"/>
  <c r="D38" i="384"/>
  <c r="E38" i="384"/>
  <c r="F38" i="384"/>
  <c r="G38" i="384"/>
  <c r="H38" i="384"/>
  <c r="B39" i="399"/>
  <c r="B38" i="400" s="1"/>
  <c r="B38" i="399"/>
  <c r="B37" i="400" s="1"/>
  <c r="B37" i="399"/>
  <c r="B36" i="400" s="1"/>
  <c r="B36" i="399"/>
  <c r="B35" i="400" s="1"/>
  <c r="B35" i="399"/>
  <c r="B34" i="400" s="1"/>
  <c r="B34" i="399"/>
  <c r="B33" i="400" s="1"/>
  <c r="B33" i="399"/>
  <c r="B32" i="400" s="1"/>
  <c r="B32" i="399"/>
  <c r="B31" i="400" s="1"/>
  <c r="B31" i="399"/>
  <c r="B30" i="400" s="1"/>
  <c r="B30" i="399"/>
  <c r="B29" i="400" s="1"/>
  <c r="B29" i="399"/>
  <c r="B28" i="400" s="1"/>
  <c r="B28" i="399"/>
  <c r="B27" i="400" s="1"/>
  <c r="B27" i="399"/>
  <c r="B26" i="400" s="1"/>
  <c r="B26" i="399"/>
  <c r="B25" i="400" s="1"/>
  <c r="B25" i="399"/>
  <c r="B24" i="400" s="1"/>
  <c r="B24" i="399"/>
  <c r="B23" i="400" s="1"/>
  <c r="B23" i="399"/>
  <c r="B22" i="400" s="1"/>
  <c r="B22" i="399"/>
  <c r="B21" i="400" s="1"/>
  <c r="B21" i="399"/>
  <c r="B20" i="400" s="1"/>
  <c r="B20" i="399"/>
  <c r="B19" i="400" s="1"/>
  <c r="B19" i="399"/>
  <c r="B18" i="400" s="1"/>
  <c r="B18" i="399"/>
  <c r="B17" i="400" s="1"/>
  <c r="B17" i="399"/>
  <c r="B16" i="400" s="1"/>
  <c r="B16" i="399"/>
  <c r="B15" i="400" s="1"/>
  <c r="B15" i="399"/>
  <c r="B14" i="400" s="1"/>
  <c r="B14" i="399"/>
  <c r="B13" i="400" s="1"/>
  <c r="B13" i="399"/>
  <c r="B12" i="400" s="1"/>
  <c r="B12" i="399"/>
  <c r="B11" i="400" s="1"/>
  <c r="B39" i="395"/>
  <c r="B39" i="396" s="1"/>
  <c r="B38" i="397" s="1"/>
  <c r="B38" i="395"/>
  <c r="B38" i="396" s="1"/>
  <c r="B37" i="397" s="1"/>
  <c r="B37" i="395"/>
  <c r="B37" i="396" s="1"/>
  <c r="B36" i="397" s="1"/>
  <c r="B36" i="395"/>
  <c r="B36" i="396" s="1"/>
  <c r="B35" i="397" s="1"/>
  <c r="B35" i="395"/>
  <c r="B35" i="396" s="1"/>
  <c r="B34" i="397" s="1"/>
  <c r="B34" i="395"/>
  <c r="B34" i="396" s="1"/>
  <c r="B33" i="397" s="1"/>
  <c r="B33" i="395"/>
  <c r="B33" i="396" s="1"/>
  <c r="B32" i="397" s="1"/>
  <c r="B32" i="395"/>
  <c r="B32" i="396" s="1"/>
  <c r="B31" i="397" s="1"/>
  <c r="B31" i="395"/>
  <c r="B31" i="396" s="1"/>
  <c r="B30" i="397" s="1"/>
  <c r="B30" i="395"/>
  <c r="B30" i="396" s="1"/>
  <c r="B29" i="397" s="1"/>
  <c r="B29" i="395"/>
  <c r="B29" i="396" s="1"/>
  <c r="B28" i="397" s="1"/>
  <c r="B28" i="395"/>
  <c r="B28" i="396" s="1"/>
  <c r="B27" i="397" s="1"/>
  <c r="B27" i="395"/>
  <c r="B27" i="396" s="1"/>
  <c r="B26" i="397" s="1"/>
  <c r="B26" i="395"/>
  <c r="B26" i="396" s="1"/>
  <c r="B25" i="397" s="1"/>
  <c r="B25" i="395"/>
  <c r="B25" i="396" s="1"/>
  <c r="B24" i="397" s="1"/>
  <c r="B24" i="395"/>
  <c r="B24" i="396" s="1"/>
  <c r="B23" i="397" s="1"/>
  <c r="B23" i="395"/>
  <c r="B23" i="396" s="1"/>
  <c r="B22" i="397" s="1"/>
  <c r="B22" i="395"/>
  <c r="B22" i="396" s="1"/>
  <c r="B21" i="397" s="1"/>
  <c r="B21" i="395"/>
  <c r="B21" i="396" s="1"/>
  <c r="B20" i="397" s="1"/>
  <c r="B20" i="395"/>
  <c r="B20" i="396" s="1"/>
  <c r="B19" i="397" s="1"/>
  <c r="B19" i="395"/>
  <c r="B19" i="396" s="1"/>
  <c r="B18" i="397" s="1"/>
  <c r="B18" i="395"/>
  <c r="B18" i="396" s="1"/>
  <c r="B17" i="397" s="1"/>
  <c r="B17" i="395"/>
  <c r="B17" i="396" s="1"/>
  <c r="B16" i="397" s="1"/>
  <c r="B16" i="395"/>
  <c r="B16" i="396" s="1"/>
  <c r="B15" i="397" s="1"/>
  <c r="B15" i="395"/>
  <c r="B15" i="396" s="1"/>
  <c r="B14" i="397" s="1"/>
  <c r="B14" i="395"/>
  <c r="B14" i="396" s="1"/>
  <c r="B13" i="397" s="1"/>
  <c r="B13" i="395"/>
  <c r="B13" i="396" s="1"/>
  <c r="B12" i="397" s="1"/>
  <c r="B12" i="395"/>
  <c r="B12" i="396" s="1"/>
  <c r="B11" i="397" s="1"/>
  <c r="B38" i="388"/>
  <c r="B38" i="389" s="1"/>
  <c r="B37" i="388"/>
  <c r="B37" i="389" s="1"/>
  <c r="B36" i="388"/>
  <c r="B36" i="389" s="1"/>
  <c r="B35" i="388"/>
  <c r="B35" i="389" s="1"/>
  <c r="B34" i="388"/>
  <c r="B34" i="389" s="1"/>
  <c r="B33" i="388"/>
  <c r="B33" i="389" s="1"/>
  <c r="B32" i="388"/>
  <c r="B32" i="389" s="1"/>
  <c r="C31" i="389"/>
  <c r="B31" i="388"/>
  <c r="B31" i="389" s="1"/>
  <c r="B30" i="388"/>
  <c r="B30" i="389" s="1"/>
  <c r="B29" i="388"/>
  <c r="B29" i="389" s="1"/>
  <c r="B28" i="388"/>
  <c r="B28" i="389" s="1"/>
  <c r="B27" i="388"/>
  <c r="B27" i="389" s="1"/>
  <c r="B26" i="388"/>
  <c r="B26" i="389" s="1"/>
  <c r="B25" i="388"/>
  <c r="B25" i="389" s="1"/>
  <c r="B24" i="388"/>
  <c r="B24" i="389" s="1"/>
  <c r="B23" i="388"/>
  <c r="B23" i="389" s="1"/>
  <c r="B22" i="388"/>
  <c r="B22" i="389" s="1"/>
  <c r="B21" i="388"/>
  <c r="B21" i="389" s="1"/>
  <c r="B20" i="388"/>
  <c r="B20" i="389" s="1"/>
  <c r="B19" i="388"/>
  <c r="B19" i="389" s="1"/>
  <c r="B18" i="388"/>
  <c r="B18" i="389" s="1"/>
  <c r="C17" i="389"/>
  <c r="B17" i="388"/>
  <c r="B17" i="389" s="1"/>
  <c r="B16" i="388"/>
  <c r="B16" i="389" s="1"/>
  <c r="B15" i="388"/>
  <c r="B15" i="389" s="1"/>
  <c r="B14" i="388"/>
  <c r="B14" i="389" s="1"/>
  <c r="B13" i="388"/>
  <c r="B13" i="389" s="1"/>
  <c r="B12" i="388"/>
  <c r="B12" i="389" s="1"/>
  <c r="B11" i="388"/>
  <c r="B11" i="389" s="1"/>
  <c r="B38" i="384"/>
  <c r="B38" i="385" s="1"/>
  <c r="B38" i="386" s="1"/>
  <c r="B37" i="384"/>
  <c r="B37" i="385" s="1"/>
  <c r="B37" i="386" s="1"/>
  <c r="B36" i="384"/>
  <c r="B36" i="385" s="1"/>
  <c r="B36" i="386" s="1"/>
  <c r="B35" i="384"/>
  <c r="B35" i="385" s="1"/>
  <c r="B35" i="386" s="1"/>
  <c r="B34" i="384"/>
  <c r="B34" i="385" s="1"/>
  <c r="B34" i="386" s="1"/>
  <c r="B33" i="384"/>
  <c r="B33" i="385" s="1"/>
  <c r="B33" i="386" s="1"/>
  <c r="B32" i="384"/>
  <c r="B32" i="385" s="1"/>
  <c r="B32" i="386" s="1"/>
  <c r="B31" i="384"/>
  <c r="B31" i="385" s="1"/>
  <c r="B31" i="386" s="1"/>
  <c r="B30" i="384"/>
  <c r="B30" i="385" s="1"/>
  <c r="B30" i="386" s="1"/>
  <c r="B29" i="384"/>
  <c r="B29" i="385" s="1"/>
  <c r="B29" i="386" s="1"/>
  <c r="B28" i="384"/>
  <c r="B28" i="385" s="1"/>
  <c r="B28" i="386" s="1"/>
  <c r="B27" i="384"/>
  <c r="B27" i="385" s="1"/>
  <c r="B27" i="386" s="1"/>
  <c r="B26" i="384"/>
  <c r="B26" i="385" s="1"/>
  <c r="B26" i="386" s="1"/>
  <c r="B25" i="384"/>
  <c r="B25" i="385" s="1"/>
  <c r="B25" i="386" s="1"/>
  <c r="B24" i="384"/>
  <c r="B24" i="385" s="1"/>
  <c r="B24" i="386" s="1"/>
  <c r="B23" i="384"/>
  <c r="B23" i="385" s="1"/>
  <c r="B23" i="386" s="1"/>
  <c r="B22" i="384"/>
  <c r="B22" i="385" s="1"/>
  <c r="B22" i="386" s="1"/>
  <c r="B21" i="384"/>
  <c r="B21" i="385" s="1"/>
  <c r="B21" i="386" s="1"/>
  <c r="B20" i="384"/>
  <c r="B20" i="385" s="1"/>
  <c r="B20" i="386" s="1"/>
  <c r="B19" i="384"/>
  <c r="B19" i="385" s="1"/>
  <c r="B19" i="386" s="1"/>
  <c r="B18" i="384"/>
  <c r="B18" i="385" s="1"/>
  <c r="B18" i="386" s="1"/>
  <c r="B17" i="384"/>
  <c r="B17" i="385" s="1"/>
  <c r="B17" i="386" s="1"/>
  <c r="B16" i="384"/>
  <c r="B16" i="385" s="1"/>
  <c r="B16" i="386" s="1"/>
  <c r="B15" i="384"/>
  <c r="B15" i="385" s="1"/>
  <c r="B15" i="386" s="1"/>
  <c r="B14" i="384"/>
  <c r="B14" i="385" s="1"/>
  <c r="B14" i="386" s="1"/>
  <c r="B13" i="384"/>
  <c r="B13" i="385" s="1"/>
  <c r="B13" i="386" s="1"/>
  <c r="B12" i="384"/>
  <c r="B12" i="385" s="1"/>
  <c r="B12" i="386" s="1"/>
  <c r="B11" i="384"/>
  <c r="B11" i="385" s="1"/>
  <c r="B11" i="386" s="1"/>
  <c r="I11" i="377"/>
  <c r="I12" i="377"/>
  <c r="I13" i="377"/>
  <c r="I14" i="377"/>
  <c r="I15" i="377"/>
  <c r="I16" i="377"/>
  <c r="I17" i="377"/>
  <c r="I18" i="377"/>
  <c r="I19" i="377"/>
  <c r="I20" i="377"/>
  <c r="I21" i="377"/>
  <c r="I22" i="377"/>
  <c r="I23" i="377"/>
  <c r="I24" i="377"/>
  <c r="I25" i="377"/>
  <c r="I26" i="377"/>
  <c r="I27" i="377"/>
  <c r="I28" i="377"/>
  <c r="I29" i="377"/>
  <c r="I30" i="377"/>
  <c r="I31" i="377"/>
  <c r="I32" i="377"/>
  <c r="I33" i="377"/>
  <c r="I34" i="377"/>
  <c r="I35" i="377"/>
  <c r="I36" i="377"/>
  <c r="I37" i="377"/>
  <c r="I38" i="377"/>
  <c r="G11" i="377"/>
  <c r="G12" i="377"/>
  <c r="G13" i="377"/>
  <c r="G14" i="377"/>
  <c r="G15" i="377"/>
  <c r="G16" i="377"/>
  <c r="G17" i="377"/>
  <c r="G18" i="377"/>
  <c r="G19" i="377"/>
  <c r="G20" i="377"/>
  <c r="G21" i="377"/>
  <c r="G22" i="377"/>
  <c r="G23" i="377"/>
  <c r="G24" i="377"/>
  <c r="G25" i="377"/>
  <c r="G26" i="377"/>
  <c r="G27" i="377"/>
  <c r="G28" i="377"/>
  <c r="G29" i="377"/>
  <c r="G30" i="377"/>
  <c r="G31" i="377"/>
  <c r="G32" i="377"/>
  <c r="G33" i="377"/>
  <c r="G34" i="377"/>
  <c r="G35" i="377"/>
  <c r="G36" i="377"/>
  <c r="G37" i="377"/>
  <c r="G38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7" i="377"/>
  <c r="E38" i="377"/>
  <c r="C11" i="377"/>
  <c r="C12" i="377"/>
  <c r="C13" i="377"/>
  <c r="C14" i="377"/>
  <c r="C15" i="377"/>
  <c r="C16" i="377"/>
  <c r="C17" i="377"/>
  <c r="C18" i="377"/>
  <c r="C19" i="377"/>
  <c r="C20" i="377"/>
  <c r="C21" i="377"/>
  <c r="C22" i="377"/>
  <c r="C23" i="377"/>
  <c r="C24" i="377"/>
  <c r="C25" i="377"/>
  <c r="C26" i="377"/>
  <c r="C27" i="377"/>
  <c r="C28" i="377"/>
  <c r="C29" i="377"/>
  <c r="C30" i="377"/>
  <c r="C31" i="377"/>
  <c r="C32" i="377"/>
  <c r="C33" i="377"/>
  <c r="C34" i="377"/>
  <c r="C35" i="377"/>
  <c r="C36" i="377"/>
  <c r="C37" i="377"/>
  <c r="C38" i="377"/>
  <c r="X11" i="373"/>
  <c r="Y11" i="373"/>
  <c r="Z11" i="373"/>
  <c r="AA11" i="373"/>
  <c r="AB11" i="373"/>
  <c r="AC11" i="373"/>
  <c r="X12" i="373"/>
  <c r="Y12" i="373"/>
  <c r="Z12" i="373"/>
  <c r="AA12" i="373"/>
  <c r="X12" i="374" s="1"/>
  <c r="AB12" i="373"/>
  <c r="AC12" i="373"/>
  <c r="X13" i="373"/>
  <c r="Y13" i="373"/>
  <c r="Z13" i="373"/>
  <c r="AA13" i="373"/>
  <c r="AB13" i="373"/>
  <c r="AC13" i="373"/>
  <c r="X14" i="373"/>
  <c r="Y14" i="373"/>
  <c r="Z14" i="373"/>
  <c r="AA14" i="373"/>
  <c r="X14" i="374" s="1"/>
  <c r="AB14" i="373"/>
  <c r="AC14" i="373"/>
  <c r="X15" i="373"/>
  <c r="Y15" i="373"/>
  <c r="Z15" i="373"/>
  <c r="AA15" i="373"/>
  <c r="AB15" i="373"/>
  <c r="AC15" i="373"/>
  <c r="X16" i="373"/>
  <c r="Y16" i="373"/>
  <c r="Z16" i="373"/>
  <c r="AA16" i="373"/>
  <c r="X16" i="374" s="1"/>
  <c r="AB16" i="373"/>
  <c r="AC16" i="373"/>
  <c r="X17" i="373"/>
  <c r="Y17" i="373"/>
  <c r="Z17" i="373"/>
  <c r="AA17" i="373"/>
  <c r="AB17" i="373"/>
  <c r="AC17" i="373"/>
  <c r="X18" i="373"/>
  <c r="Y18" i="373"/>
  <c r="Z18" i="373"/>
  <c r="AA18" i="373"/>
  <c r="X18" i="374" s="1"/>
  <c r="AB18" i="373"/>
  <c r="AC18" i="373"/>
  <c r="X19" i="373"/>
  <c r="Y19" i="373"/>
  <c r="Z19" i="373"/>
  <c r="AA19" i="373"/>
  <c r="AB19" i="373"/>
  <c r="AC19" i="373"/>
  <c r="X20" i="373"/>
  <c r="Y20" i="373"/>
  <c r="Z20" i="373"/>
  <c r="AA20" i="373"/>
  <c r="X20" i="374" s="1"/>
  <c r="AB20" i="373"/>
  <c r="AC20" i="373"/>
  <c r="X21" i="373"/>
  <c r="Y21" i="373"/>
  <c r="Z21" i="373"/>
  <c r="AA21" i="373"/>
  <c r="AB21" i="373"/>
  <c r="AC21" i="373"/>
  <c r="X22" i="373"/>
  <c r="Y22" i="373"/>
  <c r="Z22" i="373"/>
  <c r="AA22" i="373"/>
  <c r="X22" i="374" s="1"/>
  <c r="AB22" i="373"/>
  <c r="AC22" i="373"/>
  <c r="X23" i="373"/>
  <c r="Y23" i="373"/>
  <c r="Z23" i="373"/>
  <c r="AA23" i="373"/>
  <c r="AB23" i="373"/>
  <c r="AC23" i="373"/>
  <c r="X24" i="373"/>
  <c r="Y24" i="373"/>
  <c r="Z24" i="373"/>
  <c r="AA24" i="373"/>
  <c r="X24" i="374" s="1"/>
  <c r="AB24" i="373"/>
  <c r="AC24" i="373"/>
  <c r="X25" i="373"/>
  <c r="Y25" i="373"/>
  <c r="Z25" i="373"/>
  <c r="AA25" i="373"/>
  <c r="AB25" i="373"/>
  <c r="AC25" i="373"/>
  <c r="X26" i="373"/>
  <c r="Y26" i="373"/>
  <c r="Z26" i="373"/>
  <c r="AA26" i="373"/>
  <c r="X26" i="374" s="1"/>
  <c r="AB26" i="373"/>
  <c r="AC26" i="373"/>
  <c r="X27" i="373"/>
  <c r="Y27" i="373"/>
  <c r="Z27" i="373"/>
  <c r="AA27" i="373"/>
  <c r="AB27" i="373"/>
  <c r="AC27" i="373"/>
  <c r="X28" i="373"/>
  <c r="Y28" i="373"/>
  <c r="Z28" i="373"/>
  <c r="AA28" i="373"/>
  <c r="X28" i="374" s="1"/>
  <c r="AB28" i="373"/>
  <c r="AC28" i="373"/>
  <c r="X29" i="373"/>
  <c r="Y29" i="373"/>
  <c r="Z29" i="373"/>
  <c r="AA29" i="373"/>
  <c r="AB29" i="373"/>
  <c r="AC29" i="373"/>
  <c r="X30" i="373"/>
  <c r="Y30" i="373"/>
  <c r="Z30" i="373"/>
  <c r="AA30" i="373"/>
  <c r="X30" i="374" s="1"/>
  <c r="AB30" i="373"/>
  <c r="AC30" i="373"/>
  <c r="X31" i="373"/>
  <c r="Y31" i="373"/>
  <c r="Z31" i="373"/>
  <c r="AA31" i="373"/>
  <c r="AB31" i="373"/>
  <c r="AC31" i="373"/>
  <c r="X32" i="373"/>
  <c r="Y32" i="373"/>
  <c r="Z32" i="373"/>
  <c r="AA32" i="373"/>
  <c r="X32" i="374" s="1"/>
  <c r="AB32" i="373"/>
  <c r="AC32" i="373"/>
  <c r="X33" i="373"/>
  <c r="Y33" i="373"/>
  <c r="Z33" i="373"/>
  <c r="AA33" i="373"/>
  <c r="AB33" i="373"/>
  <c r="AC33" i="373"/>
  <c r="X34" i="373"/>
  <c r="Y34" i="373"/>
  <c r="Z34" i="373"/>
  <c r="AA34" i="373"/>
  <c r="X34" i="374" s="1"/>
  <c r="AB34" i="373"/>
  <c r="AC34" i="373"/>
  <c r="X35" i="373"/>
  <c r="Y35" i="373"/>
  <c r="Z35" i="373"/>
  <c r="AA35" i="373"/>
  <c r="AB35" i="373"/>
  <c r="AC35" i="373"/>
  <c r="X36" i="373"/>
  <c r="Y36" i="373"/>
  <c r="Z36" i="373"/>
  <c r="AA36" i="373"/>
  <c r="X36" i="374" s="1"/>
  <c r="AB36" i="373"/>
  <c r="AC36" i="373"/>
  <c r="X37" i="373"/>
  <c r="Y37" i="373"/>
  <c r="Z37" i="373"/>
  <c r="AA37" i="373"/>
  <c r="AB37" i="373"/>
  <c r="AC37" i="373"/>
  <c r="X38" i="373"/>
  <c r="Y38" i="373"/>
  <c r="Z38" i="373"/>
  <c r="AA38" i="373"/>
  <c r="X38" i="374" s="1"/>
  <c r="AB38" i="373"/>
  <c r="AC38" i="373"/>
  <c r="Q11" i="373"/>
  <c r="R11" i="373"/>
  <c r="S11" i="373"/>
  <c r="T11" i="373"/>
  <c r="U11" i="373"/>
  <c r="V11" i="373"/>
  <c r="Q12" i="373"/>
  <c r="R12" i="373"/>
  <c r="S12" i="373"/>
  <c r="T12" i="373"/>
  <c r="R12" i="374" s="1"/>
  <c r="U12" i="373"/>
  <c r="V12" i="373"/>
  <c r="Q13" i="373"/>
  <c r="R13" i="373"/>
  <c r="S13" i="373"/>
  <c r="T13" i="373"/>
  <c r="U13" i="373"/>
  <c r="V13" i="373"/>
  <c r="Q14" i="373"/>
  <c r="R14" i="373"/>
  <c r="S14" i="373"/>
  <c r="T14" i="373"/>
  <c r="R14" i="374" s="1"/>
  <c r="U14" i="373"/>
  <c r="V14" i="373"/>
  <c r="Q15" i="373"/>
  <c r="R15" i="373"/>
  <c r="S15" i="373"/>
  <c r="T15" i="373"/>
  <c r="U15" i="373"/>
  <c r="V15" i="373"/>
  <c r="Q16" i="373"/>
  <c r="R16" i="373"/>
  <c r="S16" i="373"/>
  <c r="T16" i="373"/>
  <c r="R16" i="374" s="1"/>
  <c r="U16" i="373"/>
  <c r="V16" i="373"/>
  <c r="Q17" i="373"/>
  <c r="R17" i="373"/>
  <c r="S17" i="373"/>
  <c r="T17" i="373"/>
  <c r="U17" i="373"/>
  <c r="V17" i="373"/>
  <c r="Q18" i="373"/>
  <c r="R18" i="373"/>
  <c r="S18" i="373"/>
  <c r="T18" i="373"/>
  <c r="R18" i="374" s="1"/>
  <c r="U18" i="373"/>
  <c r="V18" i="373"/>
  <c r="Q19" i="373"/>
  <c r="R19" i="373"/>
  <c r="S19" i="373"/>
  <c r="T19" i="373"/>
  <c r="U19" i="373"/>
  <c r="V19" i="373"/>
  <c r="Q20" i="373"/>
  <c r="R20" i="373"/>
  <c r="S20" i="373"/>
  <c r="T20" i="373"/>
  <c r="R20" i="374" s="1"/>
  <c r="U20" i="373"/>
  <c r="V20" i="373"/>
  <c r="Q21" i="373"/>
  <c r="R21" i="373"/>
  <c r="S21" i="373"/>
  <c r="T21" i="373"/>
  <c r="U21" i="373"/>
  <c r="V21" i="373"/>
  <c r="Q22" i="373"/>
  <c r="R22" i="373"/>
  <c r="S22" i="373"/>
  <c r="T22" i="373"/>
  <c r="R22" i="374" s="1"/>
  <c r="U22" i="373"/>
  <c r="V22" i="373"/>
  <c r="Q23" i="373"/>
  <c r="R23" i="373"/>
  <c r="S23" i="373"/>
  <c r="T23" i="373"/>
  <c r="U23" i="373"/>
  <c r="V23" i="373"/>
  <c r="Q24" i="373"/>
  <c r="R24" i="373"/>
  <c r="S24" i="373"/>
  <c r="T24" i="373"/>
  <c r="R24" i="374" s="1"/>
  <c r="U24" i="373"/>
  <c r="V24" i="373"/>
  <c r="Q25" i="373"/>
  <c r="R25" i="373"/>
  <c r="S25" i="373"/>
  <c r="T25" i="373"/>
  <c r="U25" i="373"/>
  <c r="V25" i="373"/>
  <c r="Q26" i="373"/>
  <c r="R26" i="373"/>
  <c r="S26" i="373"/>
  <c r="T26" i="373"/>
  <c r="R26" i="374" s="1"/>
  <c r="U26" i="373"/>
  <c r="V26" i="373"/>
  <c r="Q27" i="373"/>
  <c r="R27" i="373"/>
  <c r="S27" i="373"/>
  <c r="T27" i="373"/>
  <c r="U27" i="373"/>
  <c r="V27" i="373"/>
  <c r="Q28" i="373"/>
  <c r="R28" i="373"/>
  <c r="S28" i="373"/>
  <c r="T28" i="373"/>
  <c r="R28" i="374" s="1"/>
  <c r="U28" i="373"/>
  <c r="V28" i="373"/>
  <c r="Q29" i="373"/>
  <c r="R29" i="373"/>
  <c r="P29" i="374" s="1"/>
  <c r="S29" i="373"/>
  <c r="T29" i="373"/>
  <c r="U29" i="373"/>
  <c r="V29" i="373"/>
  <c r="Q30" i="373"/>
  <c r="R30" i="373"/>
  <c r="S30" i="373"/>
  <c r="T30" i="373"/>
  <c r="R30" i="374" s="1"/>
  <c r="U30" i="373"/>
  <c r="V30" i="373"/>
  <c r="Q31" i="373"/>
  <c r="R31" i="373"/>
  <c r="S31" i="373"/>
  <c r="T31" i="373"/>
  <c r="U31" i="373"/>
  <c r="V31" i="373"/>
  <c r="Q32" i="373"/>
  <c r="R32" i="373"/>
  <c r="S32" i="373"/>
  <c r="T32" i="373"/>
  <c r="R32" i="374" s="1"/>
  <c r="U32" i="373"/>
  <c r="V32" i="373"/>
  <c r="Q33" i="373"/>
  <c r="R33" i="373"/>
  <c r="S33" i="373"/>
  <c r="T33" i="373"/>
  <c r="U33" i="373"/>
  <c r="V33" i="373"/>
  <c r="Q34" i="373"/>
  <c r="R34" i="373"/>
  <c r="S34" i="373"/>
  <c r="T34" i="373"/>
  <c r="R34" i="374" s="1"/>
  <c r="U34" i="373"/>
  <c r="V34" i="373"/>
  <c r="Q35" i="373"/>
  <c r="R35" i="373"/>
  <c r="S35" i="373"/>
  <c r="T35" i="373"/>
  <c r="U35" i="373"/>
  <c r="V35" i="373"/>
  <c r="Q36" i="373"/>
  <c r="R36" i="373"/>
  <c r="S36" i="373"/>
  <c r="T36" i="373"/>
  <c r="R36" i="374" s="1"/>
  <c r="U36" i="373"/>
  <c r="V36" i="373"/>
  <c r="Q37" i="373"/>
  <c r="R37" i="373"/>
  <c r="S37" i="373"/>
  <c r="T37" i="373"/>
  <c r="U37" i="373"/>
  <c r="V37" i="373"/>
  <c r="Q38" i="373"/>
  <c r="R38" i="373"/>
  <c r="S38" i="373"/>
  <c r="T38" i="373"/>
  <c r="R38" i="374" s="1"/>
  <c r="U38" i="373"/>
  <c r="V38" i="373"/>
  <c r="J11" i="373"/>
  <c r="K11" i="373"/>
  <c r="L11" i="373"/>
  <c r="M11" i="373"/>
  <c r="N11" i="373"/>
  <c r="O11" i="373"/>
  <c r="J12" i="373"/>
  <c r="K12" i="373"/>
  <c r="L12" i="373"/>
  <c r="M12" i="373"/>
  <c r="L12" i="374" s="1"/>
  <c r="N12" i="373"/>
  <c r="O12" i="373"/>
  <c r="J13" i="373"/>
  <c r="K13" i="373"/>
  <c r="L13" i="373"/>
  <c r="M13" i="373"/>
  <c r="N13" i="373"/>
  <c r="O13" i="373"/>
  <c r="J14" i="373"/>
  <c r="K14" i="373"/>
  <c r="L14" i="373"/>
  <c r="M14" i="373"/>
  <c r="L14" i="374" s="1"/>
  <c r="N14" i="373"/>
  <c r="O14" i="373"/>
  <c r="J15" i="373"/>
  <c r="K15" i="373"/>
  <c r="L15" i="373"/>
  <c r="M15" i="373"/>
  <c r="N15" i="373"/>
  <c r="O15" i="373"/>
  <c r="J16" i="373"/>
  <c r="K16" i="373"/>
  <c r="L16" i="373"/>
  <c r="M16" i="373"/>
  <c r="L16" i="374" s="1"/>
  <c r="N16" i="373"/>
  <c r="O16" i="373"/>
  <c r="J17" i="373"/>
  <c r="K17" i="373"/>
  <c r="L17" i="373"/>
  <c r="M17" i="373"/>
  <c r="N17" i="373"/>
  <c r="O17" i="373"/>
  <c r="J18" i="373"/>
  <c r="K18" i="373"/>
  <c r="L18" i="373"/>
  <c r="M18" i="373"/>
  <c r="L18" i="374" s="1"/>
  <c r="N18" i="373"/>
  <c r="O18" i="373"/>
  <c r="J19" i="373"/>
  <c r="K19" i="373"/>
  <c r="L19" i="373"/>
  <c r="M19" i="373"/>
  <c r="N19" i="373"/>
  <c r="O19" i="373"/>
  <c r="J20" i="373"/>
  <c r="K20" i="373"/>
  <c r="L20" i="373"/>
  <c r="M20" i="373"/>
  <c r="L20" i="374" s="1"/>
  <c r="N20" i="373"/>
  <c r="O20" i="373"/>
  <c r="J21" i="373"/>
  <c r="K21" i="373"/>
  <c r="L21" i="373"/>
  <c r="M21" i="373"/>
  <c r="N21" i="373"/>
  <c r="O21" i="373"/>
  <c r="J22" i="373"/>
  <c r="K22" i="373"/>
  <c r="L22" i="373"/>
  <c r="M22" i="373"/>
  <c r="L22" i="374" s="1"/>
  <c r="N22" i="373"/>
  <c r="O22" i="373"/>
  <c r="J23" i="373"/>
  <c r="K23" i="373"/>
  <c r="L23" i="373"/>
  <c r="M23" i="373"/>
  <c r="N23" i="373"/>
  <c r="O23" i="373"/>
  <c r="J24" i="373"/>
  <c r="K24" i="373"/>
  <c r="L24" i="373"/>
  <c r="M24" i="373"/>
  <c r="L24" i="374" s="1"/>
  <c r="N24" i="373"/>
  <c r="O24" i="373"/>
  <c r="J25" i="373"/>
  <c r="K25" i="373"/>
  <c r="L25" i="373"/>
  <c r="M25" i="373"/>
  <c r="N25" i="373"/>
  <c r="O25" i="373"/>
  <c r="J26" i="373"/>
  <c r="K26" i="373"/>
  <c r="L26" i="373"/>
  <c r="M26" i="373"/>
  <c r="L26" i="374" s="1"/>
  <c r="N26" i="373"/>
  <c r="O26" i="373"/>
  <c r="J27" i="373"/>
  <c r="K27" i="373"/>
  <c r="L27" i="373"/>
  <c r="M27" i="373"/>
  <c r="N27" i="373"/>
  <c r="O27" i="373"/>
  <c r="J28" i="373"/>
  <c r="K28" i="373"/>
  <c r="L28" i="373"/>
  <c r="M28" i="373"/>
  <c r="L28" i="374" s="1"/>
  <c r="N28" i="373"/>
  <c r="O28" i="373"/>
  <c r="J29" i="373"/>
  <c r="K29" i="373"/>
  <c r="L29" i="373"/>
  <c r="M29" i="373"/>
  <c r="N29" i="373"/>
  <c r="O29" i="373"/>
  <c r="J30" i="373"/>
  <c r="K30" i="373"/>
  <c r="L30" i="373"/>
  <c r="M30" i="373"/>
  <c r="L30" i="374" s="1"/>
  <c r="N30" i="373"/>
  <c r="O30" i="373"/>
  <c r="J31" i="373"/>
  <c r="K31" i="373"/>
  <c r="L31" i="373"/>
  <c r="M31" i="373"/>
  <c r="N31" i="373"/>
  <c r="O31" i="373"/>
  <c r="J32" i="373"/>
  <c r="K32" i="373"/>
  <c r="L32" i="373"/>
  <c r="M32" i="373"/>
  <c r="L32" i="374" s="1"/>
  <c r="N32" i="373"/>
  <c r="O32" i="373"/>
  <c r="J33" i="373"/>
  <c r="K33" i="373"/>
  <c r="L33" i="373"/>
  <c r="M33" i="373"/>
  <c r="N33" i="373"/>
  <c r="O33" i="373"/>
  <c r="J34" i="373"/>
  <c r="K34" i="373"/>
  <c r="L34" i="373"/>
  <c r="M34" i="373"/>
  <c r="L34" i="374" s="1"/>
  <c r="N34" i="373"/>
  <c r="O34" i="373"/>
  <c r="J35" i="373"/>
  <c r="K35" i="373"/>
  <c r="L35" i="373"/>
  <c r="M35" i="373"/>
  <c r="N35" i="373"/>
  <c r="O35" i="373"/>
  <c r="J36" i="373"/>
  <c r="K36" i="373"/>
  <c r="L36" i="373"/>
  <c r="M36" i="373"/>
  <c r="L36" i="374" s="1"/>
  <c r="N36" i="373"/>
  <c r="O36" i="373"/>
  <c r="J37" i="373"/>
  <c r="K37" i="373"/>
  <c r="L37" i="373"/>
  <c r="M37" i="373"/>
  <c r="N37" i="373"/>
  <c r="O37" i="373"/>
  <c r="J38" i="373"/>
  <c r="K38" i="373"/>
  <c r="L38" i="373"/>
  <c r="M38" i="373"/>
  <c r="L38" i="374" s="1"/>
  <c r="N38" i="373"/>
  <c r="O38" i="373"/>
  <c r="C11" i="373"/>
  <c r="D11" i="373"/>
  <c r="E11" i="373"/>
  <c r="F11" i="373"/>
  <c r="G11" i="373"/>
  <c r="H11" i="373"/>
  <c r="C12" i="373"/>
  <c r="D12" i="373"/>
  <c r="E12" i="373"/>
  <c r="F12" i="373"/>
  <c r="F12" i="374" s="1"/>
  <c r="G12" i="373"/>
  <c r="H12" i="373"/>
  <c r="C13" i="373"/>
  <c r="D13" i="373"/>
  <c r="E13" i="373"/>
  <c r="F13" i="373"/>
  <c r="G13" i="373"/>
  <c r="H13" i="373"/>
  <c r="C14" i="373"/>
  <c r="D14" i="373"/>
  <c r="E14" i="373"/>
  <c r="F14" i="373"/>
  <c r="F14" i="374" s="1"/>
  <c r="G14" i="373"/>
  <c r="H14" i="373"/>
  <c r="C15" i="373"/>
  <c r="D15" i="373"/>
  <c r="E15" i="373"/>
  <c r="F15" i="373"/>
  <c r="G15" i="373"/>
  <c r="H15" i="373"/>
  <c r="C16" i="373"/>
  <c r="D16" i="373"/>
  <c r="E16" i="373"/>
  <c r="F16" i="373"/>
  <c r="F16" i="374" s="1"/>
  <c r="G16" i="373"/>
  <c r="H16" i="373"/>
  <c r="C17" i="373"/>
  <c r="D17" i="373"/>
  <c r="E17" i="373"/>
  <c r="F17" i="373"/>
  <c r="G17" i="373"/>
  <c r="H17" i="373"/>
  <c r="C18" i="373"/>
  <c r="D18" i="373"/>
  <c r="E18" i="373"/>
  <c r="F18" i="373"/>
  <c r="F18" i="374" s="1"/>
  <c r="G18" i="373"/>
  <c r="H18" i="373"/>
  <c r="C19" i="373"/>
  <c r="D19" i="373"/>
  <c r="E19" i="373"/>
  <c r="F19" i="373"/>
  <c r="G19" i="373"/>
  <c r="H19" i="373"/>
  <c r="C20" i="373"/>
  <c r="D20" i="373"/>
  <c r="E20" i="373"/>
  <c r="F20" i="373"/>
  <c r="F20" i="374" s="1"/>
  <c r="G20" i="373"/>
  <c r="H20" i="373"/>
  <c r="C21" i="373"/>
  <c r="D21" i="373"/>
  <c r="E21" i="373"/>
  <c r="F21" i="373"/>
  <c r="G21" i="373"/>
  <c r="H21" i="373"/>
  <c r="C22" i="373"/>
  <c r="D22" i="373"/>
  <c r="E22" i="373"/>
  <c r="F22" i="373"/>
  <c r="F22" i="374" s="1"/>
  <c r="G22" i="373"/>
  <c r="H22" i="373"/>
  <c r="C23" i="373"/>
  <c r="D23" i="373"/>
  <c r="E23" i="373"/>
  <c r="F23" i="373"/>
  <c r="G23" i="373"/>
  <c r="H23" i="373"/>
  <c r="C24" i="373"/>
  <c r="D24" i="373"/>
  <c r="E24" i="373"/>
  <c r="F24" i="373"/>
  <c r="F24" i="374" s="1"/>
  <c r="G24" i="373"/>
  <c r="H24" i="373"/>
  <c r="C25" i="373"/>
  <c r="D25" i="373"/>
  <c r="E25" i="373"/>
  <c r="F25" i="373"/>
  <c r="G25" i="373"/>
  <c r="H25" i="373"/>
  <c r="C26" i="373"/>
  <c r="D26" i="373"/>
  <c r="E26" i="373"/>
  <c r="F26" i="373"/>
  <c r="F26" i="374" s="1"/>
  <c r="G26" i="373"/>
  <c r="H26" i="373"/>
  <c r="C27" i="373"/>
  <c r="D27" i="373"/>
  <c r="E27" i="373"/>
  <c r="F27" i="373"/>
  <c r="G27" i="373"/>
  <c r="H27" i="373"/>
  <c r="C28" i="373"/>
  <c r="D28" i="373"/>
  <c r="E28" i="373"/>
  <c r="F28" i="373"/>
  <c r="F28" i="374" s="1"/>
  <c r="G28" i="373"/>
  <c r="H28" i="373"/>
  <c r="C29" i="373"/>
  <c r="D29" i="373"/>
  <c r="E29" i="373"/>
  <c r="F29" i="373"/>
  <c r="G29" i="373"/>
  <c r="H29" i="373"/>
  <c r="C30" i="373"/>
  <c r="D30" i="373"/>
  <c r="E30" i="373"/>
  <c r="F30" i="373"/>
  <c r="F30" i="374" s="1"/>
  <c r="G30" i="373"/>
  <c r="H30" i="373"/>
  <c r="C31" i="373"/>
  <c r="D31" i="373"/>
  <c r="E31" i="373"/>
  <c r="F31" i="373"/>
  <c r="G31" i="373"/>
  <c r="H31" i="373"/>
  <c r="C32" i="373"/>
  <c r="D32" i="373"/>
  <c r="E32" i="373"/>
  <c r="F32" i="373"/>
  <c r="F32" i="374" s="1"/>
  <c r="G32" i="373"/>
  <c r="H32" i="373"/>
  <c r="C33" i="373"/>
  <c r="D33" i="373"/>
  <c r="E33" i="373"/>
  <c r="F33" i="373"/>
  <c r="G33" i="373"/>
  <c r="H33" i="373"/>
  <c r="C34" i="373"/>
  <c r="D34" i="373"/>
  <c r="E34" i="373"/>
  <c r="F34" i="373"/>
  <c r="F34" i="374" s="1"/>
  <c r="G34" i="373"/>
  <c r="H34" i="373"/>
  <c r="C35" i="373"/>
  <c r="D35" i="373"/>
  <c r="E35" i="373"/>
  <c r="F35" i="373"/>
  <c r="G35" i="373"/>
  <c r="H35" i="373"/>
  <c r="C36" i="373"/>
  <c r="D36" i="373"/>
  <c r="E36" i="373"/>
  <c r="F36" i="373"/>
  <c r="F36" i="374" s="1"/>
  <c r="G36" i="373"/>
  <c r="H36" i="373"/>
  <c r="C37" i="373"/>
  <c r="D37" i="373"/>
  <c r="E37" i="373"/>
  <c r="F37" i="373"/>
  <c r="G37" i="373"/>
  <c r="H37" i="373"/>
  <c r="C38" i="373"/>
  <c r="D38" i="373"/>
  <c r="E38" i="373"/>
  <c r="F38" i="373"/>
  <c r="F38" i="374" s="1"/>
  <c r="G38" i="373"/>
  <c r="H38" i="373"/>
  <c r="B38" i="377"/>
  <c r="B38" i="378" s="1"/>
  <c r="B37" i="377"/>
  <c r="B37" i="378" s="1"/>
  <c r="B36" i="377"/>
  <c r="B36" i="378" s="1"/>
  <c r="B35" i="377"/>
  <c r="B35" i="378" s="1"/>
  <c r="B34" i="377"/>
  <c r="B34" i="378" s="1"/>
  <c r="B33" i="377"/>
  <c r="B33" i="378" s="1"/>
  <c r="B32" i="377"/>
  <c r="B32" i="378" s="1"/>
  <c r="B31" i="377"/>
  <c r="B31" i="378" s="1"/>
  <c r="B30" i="377"/>
  <c r="B30" i="378" s="1"/>
  <c r="B29" i="377"/>
  <c r="B29" i="378" s="1"/>
  <c r="B28" i="377"/>
  <c r="B28" i="378" s="1"/>
  <c r="B27" i="377"/>
  <c r="B27" i="378" s="1"/>
  <c r="B26" i="377"/>
  <c r="B26" i="378" s="1"/>
  <c r="B25" i="377"/>
  <c r="B25" i="378" s="1"/>
  <c r="B24" i="377"/>
  <c r="B24" i="378" s="1"/>
  <c r="B23" i="377"/>
  <c r="B23" i="378" s="1"/>
  <c r="B22" i="377"/>
  <c r="B22" i="378" s="1"/>
  <c r="B21" i="377"/>
  <c r="B21" i="378" s="1"/>
  <c r="B20" i="377"/>
  <c r="B20" i="378" s="1"/>
  <c r="B19" i="377"/>
  <c r="B19" i="378" s="1"/>
  <c r="B18" i="377"/>
  <c r="B18" i="378" s="1"/>
  <c r="B17" i="377"/>
  <c r="B17" i="378" s="1"/>
  <c r="B16" i="377"/>
  <c r="B16" i="378" s="1"/>
  <c r="B15" i="377"/>
  <c r="B15" i="378" s="1"/>
  <c r="B14" i="377"/>
  <c r="B14" i="378" s="1"/>
  <c r="B13" i="377"/>
  <c r="B13" i="378" s="1"/>
  <c r="B12" i="377"/>
  <c r="B12" i="378" s="1"/>
  <c r="B11" i="377"/>
  <c r="B11" i="378" s="1"/>
  <c r="C29" i="376"/>
  <c r="G17" i="376"/>
  <c r="B38" i="373"/>
  <c r="B38" i="374" s="1"/>
  <c r="B38" i="375" s="1"/>
  <c r="B37" i="373"/>
  <c r="B37" i="374" s="1"/>
  <c r="B37" i="375" s="1"/>
  <c r="B36" i="373"/>
  <c r="B36" i="374" s="1"/>
  <c r="B36" i="375" s="1"/>
  <c r="B35" i="373"/>
  <c r="B35" i="374" s="1"/>
  <c r="B35" i="375" s="1"/>
  <c r="B34" i="373"/>
  <c r="B34" i="374" s="1"/>
  <c r="B34" i="375" s="1"/>
  <c r="B33" i="373"/>
  <c r="B33" i="374" s="1"/>
  <c r="B33" i="375" s="1"/>
  <c r="B32" i="373"/>
  <c r="B32" i="374" s="1"/>
  <c r="B32" i="375" s="1"/>
  <c r="B31" i="373"/>
  <c r="B31" i="374" s="1"/>
  <c r="B31" i="375" s="1"/>
  <c r="B30" i="373"/>
  <c r="B30" i="374" s="1"/>
  <c r="B30" i="375" s="1"/>
  <c r="B29" i="373"/>
  <c r="B29" i="374" s="1"/>
  <c r="B29" i="375" s="1"/>
  <c r="B28" i="373"/>
  <c r="B28" i="374" s="1"/>
  <c r="B28" i="375" s="1"/>
  <c r="B27" i="373"/>
  <c r="B27" i="374" s="1"/>
  <c r="B27" i="375" s="1"/>
  <c r="B26" i="373"/>
  <c r="B26" i="374" s="1"/>
  <c r="B26" i="375" s="1"/>
  <c r="B25" i="373"/>
  <c r="B25" i="374" s="1"/>
  <c r="B25" i="375" s="1"/>
  <c r="B24" i="373"/>
  <c r="B24" i="374" s="1"/>
  <c r="B24" i="375" s="1"/>
  <c r="B23" i="373"/>
  <c r="B23" i="374" s="1"/>
  <c r="B23" i="375" s="1"/>
  <c r="B22" i="373"/>
  <c r="B22" i="374" s="1"/>
  <c r="B22" i="375" s="1"/>
  <c r="B21" i="373"/>
  <c r="B21" i="374" s="1"/>
  <c r="B21" i="375" s="1"/>
  <c r="B20" i="373"/>
  <c r="B20" i="374" s="1"/>
  <c r="B20" i="375" s="1"/>
  <c r="B19" i="373"/>
  <c r="B19" i="374" s="1"/>
  <c r="B19" i="375" s="1"/>
  <c r="B18" i="373"/>
  <c r="B18" i="374" s="1"/>
  <c r="B18" i="375" s="1"/>
  <c r="B17" i="373"/>
  <c r="B17" i="374" s="1"/>
  <c r="B17" i="375" s="1"/>
  <c r="B16" i="373"/>
  <c r="B16" i="374" s="1"/>
  <c r="B16" i="375" s="1"/>
  <c r="B15" i="373"/>
  <c r="B15" i="374" s="1"/>
  <c r="B15" i="375" s="1"/>
  <c r="B14" i="373"/>
  <c r="B14" i="374" s="1"/>
  <c r="B14" i="375" s="1"/>
  <c r="B13" i="373"/>
  <c r="B13" i="374" s="1"/>
  <c r="B13" i="375" s="1"/>
  <c r="B12" i="373"/>
  <c r="B12" i="374" s="1"/>
  <c r="B12" i="375" s="1"/>
  <c r="B11" i="373"/>
  <c r="B11" i="374" s="1"/>
  <c r="B11" i="375" s="1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38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0" i="107"/>
  <c r="E31" i="107"/>
  <c r="E32" i="107"/>
  <c r="E33" i="107"/>
  <c r="E34" i="107"/>
  <c r="E35" i="107"/>
  <c r="E36" i="107"/>
  <c r="E37" i="107"/>
  <c r="E38" i="107"/>
  <c r="B11" i="107"/>
  <c r="B11" i="272" s="1"/>
  <c r="B12" i="107"/>
  <c r="B12" i="272" s="1"/>
  <c r="B13" i="107"/>
  <c r="B13" i="272" s="1"/>
  <c r="B14" i="107"/>
  <c r="B14" i="272" s="1"/>
  <c r="B15" i="107"/>
  <c r="B15" i="272" s="1"/>
  <c r="B16" i="107"/>
  <c r="B16" i="272" s="1"/>
  <c r="B17" i="107"/>
  <c r="B17" i="272" s="1"/>
  <c r="B18" i="107"/>
  <c r="B18" i="272" s="1"/>
  <c r="B19" i="107"/>
  <c r="B19" i="272" s="1"/>
  <c r="B20" i="107"/>
  <c r="B20" i="272" s="1"/>
  <c r="B21" i="107"/>
  <c r="B21" i="272" s="1"/>
  <c r="B22" i="107"/>
  <c r="B22" i="272" s="1"/>
  <c r="B23" i="107"/>
  <c r="B23" i="272" s="1"/>
  <c r="B24" i="107"/>
  <c r="B24" i="272" s="1"/>
  <c r="B25" i="107"/>
  <c r="B25" i="272" s="1"/>
  <c r="B26" i="107"/>
  <c r="B26" i="272" s="1"/>
  <c r="B27" i="107"/>
  <c r="B27" i="272" s="1"/>
  <c r="B28" i="107"/>
  <c r="B28" i="272" s="1"/>
  <c r="B29" i="107"/>
  <c r="B29" i="272" s="1"/>
  <c r="B30" i="107"/>
  <c r="B30" i="272" s="1"/>
  <c r="B31" i="107"/>
  <c r="B31" i="272" s="1"/>
  <c r="B32" i="107"/>
  <c r="B32" i="272" s="1"/>
  <c r="B33" i="107"/>
  <c r="B33" i="272" s="1"/>
  <c r="B34" i="107"/>
  <c r="B34" i="272" s="1"/>
  <c r="B35" i="107"/>
  <c r="B35" i="272" s="1"/>
  <c r="B36" i="107"/>
  <c r="B36" i="272" s="1"/>
  <c r="B37" i="107"/>
  <c r="B37" i="272" s="1"/>
  <c r="B38" i="107"/>
  <c r="B38" i="272" s="1"/>
  <c r="C11" i="107"/>
  <c r="C12" i="107"/>
  <c r="C13" i="107"/>
  <c r="C14" i="107"/>
  <c r="C14" i="272" s="1"/>
  <c r="C15" i="107"/>
  <c r="C16" i="107"/>
  <c r="C16" i="272" s="1"/>
  <c r="C17" i="107"/>
  <c r="C18" i="107"/>
  <c r="C19" i="107"/>
  <c r="C20" i="107"/>
  <c r="C20" i="272" s="1"/>
  <c r="C21" i="107"/>
  <c r="C22" i="107"/>
  <c r="C22" i="272" s="1"/>
  <c r="C23" i="107"/>
  <c r="C24" i="107"/>
  <c r="C24" i="272" s="1"/>
  <c r="C25" i="107"/>
  <c r="C26" i="107"/>
  <c r="C27" i="107"/>
  <c r="C28" i="107"/>
  <c r="C29" i="107"/>
  <c r="C30" i="107"/>
  <c r="C30" i="272" s="1"/>
  <c r="C31" i="107"/>
  <c r="C32" i="107"/>
  <c r="C33" i="107"/>
  <c r="C34" i="107"/>
  <c r="C35" i="107"/>
  <c r="C36" i="107"/>
  <c r="C37" i="107"/>
  <c r="C38" i="107"/>
  <c r="C38" i="272" s="1"/>
  <c r="J17" i="374" l="1"/>
  <c r="J15" i="374"/>
  <c r="P35" i="374"/>
  <c r="P21" i="374"/>
  <c r="P15" i="374"/>
  <c r="V31" i="374"/>
  <c r="P34" i="385"/>
  <c r="J29" i="374"/>
  <c r="J25" i="374"/>
  <c r="J19" i="374"/>
  <c r="J11" i="374"/>
  <c r="P33" i="374"/>
  <c r="P27" i="374"/>
  <c r="P25" i="374"/>
  <c r="P19" i="374"/>
  <c r="P11" i="374"/>
  <c r="V11" i="374"/>
  <c r="J22" i="385"/>
  <c r="J16" i="385"/>
  <c r="J12" i="385"/>
  <c r="P32" i="385"/>
  <c r="V20" i="385"/>
  <c r="S11" i="385"/>
  <c r="O11" i="385"/>
  <c r="Y37" i="385"/>
  <c r="U37" i="385"/>
  <c r="Y35" i="385"/>
  <c r="U35" i="385"/>
  <c r="Y33" i="385"/>
  <c r="U33" i="385"/>
  <c r="Y31" i="385"/>
  <c r="U31" i="385"/>
  <c r="Y29" i="385"/>
  <c r="U29" i="385"/>
  <c r="Y27" i="385"/>
  <c r="U27" i="385"/>
  <c r="Y25" i="385"/>
  <c r="Y23" i="385"/>
  <c r="Y21" i="385"/>
  <c r="Y19" i="385"/>
  <c r="U19" i="385"/>
  <c r="Y17" i="385"/>
  <c r="U17" i="385"/>
  <c r="Y15" i="385"/>
  <c r="J13" i="374"/>
  <c r="D32" i="385"/>
  <c r="J20" i="385"/>
  <c r="P38" i="385"/>
  <c r="P28" i="385"/>
  <c r="V30" i="385"/>
  <c r="W15" i="385"/>
  <c r="W13" i="385"/>
  <c r="W11" i="385"/>
  <c r="J31" i="374"/>
  <c r="V35" i="374"/>
  <c r="U15" i="385"/>
  <c r="Y13" i="385"/>
  <c r="D37" i="374"/>
  <c r="D33" i="374"/>
  <c r="D31" i="374"/>
  <c r="D27" i="374"/>
  <c r="D21" i="374"/>
  <c r="D17" i="374"/>
  <c r="D11" i="374"/>
  <c r="J27" i="374"/>
  <c r="J23" i="374"/>
  <c r="P23" i="374"/>
  <c r="P17" i="374"/>
  <c r="V29" i="374"/>
  <c r="V25" i="374"/>
  <c r="V19" i="374"/>
  <c r="V15" i="374"/>
  <c r="V13" i="374"/>
  <c r="D38" i="385"/>
  <c r="D36" i="385"/>
  <c r="D26" i="385"/>
  <c r="D24" i="385"/>
  <c r="D22" i="385"/>
  <c r="D18" i="385"/>
  <c r="D16" i="385"/>
  <c r="D12" i="385"/>
  <c r="J34" i="385"/>
  <c r="J26" i="385"/>
  <c r="J14" i="385"/>
  <c r="P16" i="385"/>
  <c r="P12" i="385"/>
  <c r="V38" i="385"/>
  <c r="V32" i="385"/>
  <c r="V26" i="385"/>
  <c r="V22" i="385"/>
  <c r="V16" i="385"/>
  <c r="V14" i="385"/>
  <c r="V12" i="385"/>
  <c r="E38" i="374"/>
  <c r="G37" i="374"/>
  <c r="C37" i="374"/>
  <c r="E36" i="374"/>
  <c r="G35" i="374"/>
  <c r="C35" i="374"/>
  <c r="E34" i="374"/>
  <c r="G33" i="374"/>
  <c r="C33" i="374"/>
  <c r="E32" i="374"/>
  <c r="G31" i="374"/>
  <c r="C31" i="374"/>
  <c r="E30" i="374"/>
  <c r="G29" i="374"/>
  <c r="C29" i="375"/>
  <c r="C29" i="374"/>
  <c r="E28" i="374"/>
  <c r="G27" i="374"/>
  <c r="C27" i="374"/>
  <c r="E26" i="374"/>
  <c r="G25" i="374"/>
  <c r="C25" i="374"/>
  <c r="E24" i="374"/>
  <c r="G23" i="374"/>
  <c r="C23" i="374"/>
  <c r="E22" i="374"/>
  <c r="G21" i="374"/>
  <c r="C21" i="374"/>
  <c r="E20" i="374"/>
  <c r="G19" i="374"/>
  <c r="C19" i="374"/>
  <c r="E18" i="374"/>
  <c r="G17" i="374"/>
  <c r="C17" i="374"/>
  <c r="E16" i="374"/>
  <c r="G15" i="374"/>
  <c r="C15" i="374"/>
  <c r="E14" i="374"/>
  <c r="G13" i="374"/>
  <c r="C13" i="374"/>
  <c r="E12" i="374"/>
  <c r="G11" i="374"/>
  <c r="C11" i="374"/>
  <c r="K38" i="374"/>
  <c r="M37" i="374"/>
  <c r="I37" i="374"/>
  <c r="K36" i="374"/>
  <c r="M35" i="374"/>
  <c r="I35" i="374"/>
  <c r="K34" i="374"/>
  <c r="M33" i="374"/>
  <c r="I33" i="374"/>
  <c r="K32" i="374"/>
  <c r="M31" i="374"/>
  <c r="I31" i="374"/>
  <c r="K30" i="374"/>
  <c r="M29" i="374"/>
  <c r="I29" i="374"/>
  <c r="K28" i="374"/>
  <c r="M27" i="374"/>
  <c r="I27" i="374"/>
  <c r="K26" i="374"/>
  <c r="M25" i="374"/>
  <c r="I25" i="374"/>
  <c r="K24" i="374"/>
  <c r="M23" i="374"/>
  <c r="I23" i="374"/>
  <c r="D35" i="374"/>
  <c r="D29" i="374"/>
  <c r="D25" i="374"/>
  <c r="D23" i="374"/>
  <c r="D19" i="374"/>
  <c r="D15" i="374"/>
  <c r="D13" i="374"/>
  <c r="J37" i="374"/>
  <c r="J35" i="374"/>
  <c r="J33" i="374"/>
  <c r="P37" i="374"/>
  <c r="P31" i="374"/>
  <c r="P13" i="374"/>
  <c r="V37" i="374"/>
  <c r="V33" i="374"/>
  <c r="V27" i="374"/>
  <c r="V23" i="374"/>
  <c r="V21" i="374"/>
  <c r="V17" i="374"/>
  <c r="D34" i="385"/>
  <c r="D30" i="385"/>
  <c r="D28" i="385"/>
  <c r="D20" i="385"/>
  <c r="D14" i="385"/>
  <c r="J38" i="385"/>
  <c r="J36" i="385"/>
  <c r="J32" i="385"/>
  <c r="J30" i="385"/>
  <c r="J28" i="385"/>
  <c r="J24" i="385"/>
  <c r="P36" i="385"/>
  <c r="P30" i="385"/>
  <c r="P26" i="385"/>
  <c r="P24" i="385"/>
  <c r="P22" i="385"/>
  <c r="P20" i="385"/>
  <c r="P18" i="385"/>
  <c r="P14" i="385"/>
  <c r="V36" i="385"/>
  <c r="V34" i="385"/>
  <c r="V28" i="385"/>
  <c r="V24" i="385"/>
  <c r="V18" i="385"/>
  <c r="D38" i="374"/>
  <c r="F37" i="374"/>
  <c r="D36" i="374"/>
  <c r="F35" i="374"/>
  <c r="D34" i="374"/>
  <c r="F33" i="374"/>
  <c r="D32" i="374"/>
  <c r="F31" i="374"/>
  <c r="D30" i="374"/>
  <c r="F29" i="374"/>
  <c r="D28" i="374"/>
  <c r="F27" i="374"/>
  <c r="D26" i="374"/>
  <c r="F25" i="374"/>
  <c r="D24" i="374"/>
  <c r="F23" i="374"/>
  <c r="D22" i="374"/>
  <c r="F21" i="374"/>
  <c r="D20" i="374"/>
  <c r="F19" i="374"/>
  <c r="D18" i="374"/>
  <c r="F17" i="374"/>
  <c r="D16" i="374"/>
  <c r="F15" i="374"/>
  <c r="D14" i="374"/>
  <c r="F13" i="374"/>
  <c r="D12" i="374"/>
  <c r="F11" i="374"/>
  <c r="J38" i="374"/>
  <c r="L37" i="374"/>
  <c r="J36" i="374"/>
  <c r="L35" i="374"/>
  <c r="J34" i="374"/>
  <c r="L33" i="374"/>
  <c r="J32" i="374"/>
  <c r="L31" i="374"/>
  <c r="J30" i="374"/>
  <c r="L29" i="374"/>
  <c r="J28" i="374"/>
  <c r="L27" i="374"/>
  <c r="J26" i="374"/>
  <c r="L25" i="374"/>
  <c r="J24" i="374"/>
  <c r="L23" i="374"/>
  <c r="J22" i="374"/>
  <c r="L21" i="374"/>
  <c r="J20" i="374"/>
  <c r="L19" i="374"/>
  <c r="J18" i="374"/>
  <c r="L17" i="374"/>
  <c r="J16" i="374"/>
  <c r="L15" i="374"/>
  <c r="J14" i="374"/>
  <c r="L13" i="374"/>
  <c r="J12" i="374"/>
  <c r="L11" i="374"/>
  <c r="P38" i="374"/>
  <c r="R37" i="374"/>
  <c r="P36" i="374"/>
  <c r="R35" i="374"/>
  <c r="P34" i="374"/>
  <c r="R33" i="374"/>
  <c r="P32" i="374"/>
  <c r="R31" i="374"/>
  <c r="P30" i="374"/>
  <c r="R29" i="374"/>
  <c r="P28" i="374"/>
  <c r="R27" i="374"/>
  <c r="P26" i="374"/>
  <c r="R25" i="374"/>
  <c r="P24" i="374"/>
  <c r="R23" i="374"/>
  <c r="P22" i="374"/>
  <c r="R21" i="374"/>
  <c r="P20" i="374"/>
  <c r="R19" i="374"/>
  <c r="P18" i="374"/>
  <c r="R17" i="374"/>
  <c r="P16" i="374"/>
  <c r="R15" i="374"/>
  <c r="P14" i="374"/>
  <c r="R13" i="374"/>
  <c r="P12" i="374"/>
  <c r="R11" i="374"/>
  <c r="V38" i="374"/>
  <c r="X37" i="374"/>
  <c r="V36" i="374"/>
  <c r="X35" i="374"/>
  <c r="V34" i="374"/>
  <c r="X33" i="374"/>
  <c r="V32" i="374"/>
  <c r="X31" i="374"/>
  <c r="V30" i="374"/>
  <c r="X29" i="374"/>
  <c r="V28" i="374"/>
  <c r="X27" i="374"/>
  <c r="V26" i="374"/>
  <c r="X25" i="374"/>
  <c r="V24" i="374"/>
  <c r="X23" i="374"/>
  <c r="V22" i="374"/>
  <c r="X21" i="374"/>
  <c r="V20" i="374"/>
  <c r="X19" i="374"/>
  <c r="V18" i="374"/>
  <c r="X17" i="374"/>
  <c r="V16" i="374"/>
  <c r="X15" i="374"/>
  <c r="V14" i="374"/>
  <c r="X13" i="374"/>
  <c r="J21" i="374"/>
  <c r="J18" i="385"/>
  <c r="C13" i="376"/>
  <c r="G38" i="374"/>
  <c r="C38" i="374"/>
  <c r="E37" i="374"/>
  <c r="G36" i="374"/>
  <c r="C36" i="374"/>
  <c r="E35" i="374"/>
  <c r="G34" i="374"/>
  <c r="C34" i="374"/>
  <c r="E33" i="374"/>
  <c r="G32" i="374"/>
  <c r="C32" i="374"/>
  <c r="E31" i="374"/>
  <c r="G30" i="374"/>
  <c r="C30" i="374"/>
  <c r="E29" i="374"/>
  <c r="G28" i="374"/>
  <c r="C28" i="374"/>
  <c r="E27" i="374"/>
  <c r="G26" i="374"/>
  <c r="K22" i="374"/>
  <c r="M21" i="374"/>
  <c r="I21" i="374"/>
  <c r="K20" i="374"/>
  <c r="M19" i="374"/>
  <c r="I19" i="374"/>
  <c r="K18" i="374"/>
  <c r="M17" i="374"/>
  <c r="I17" i="374"/>
  <c r="K16" i="374"/>
  <c r="M15" i="374"/>
  <c r="I15" i="374"/>
  <c r="K14" i="374"/>
  <c r="M13" i="374"/>
  <c r="I13" i="374"/>
  <c r="K12" i="374"/>
  <c r="M11" i="374"/>
  <c r="I11" i="374"/>
  <c r="Q38" i="374"/>
  <c r="S37" i="374"/>
  <c r="O37" i="374"/>
  <c r="Q36" i="374"/>
  <c r="S35" i="374"/>
  <c r="O35" i="374"/>
  <c r="Q34" i="374"/>
  <c r="S33" i="374"/>
  <c r="O33" i="374"/>
  <c r="Q32" i="374"/>
  <c r="S31" i="374"/>
  <c r="O31" i="374"/>
  <c r="Q30" i="374"/>
  <c r="S29" i="374"/>
  <c r="O29" i="374"/>
  <c r="Q28" i="374"/>
  <c r="S27" i="374"/>
  <c r="O27" i="374"/>
  <c r="Q26" i="374"/>
  <c r="S25" i="374"/>
  <c r="O25" i="374"/>
  <c r="Q24" i="374"/>
  <c r="S23" i="374"/>
  <c r="O23" i="374"/>
  <c r="Q22" i="374"/>
  <c r="S21" i="374"/>
  <c r="O21" i="374"/>
  <c r="Q20" i="374"/>
  <c r="S19" i="374"/>
  <c r="O19" i="374"/>
  <c r="Q18" i="374"/>
  <c r="S17" i="374"/>
  <c r="O17" i="374"/>
  <c r="Q16" i="374"/>
  <c r="S15" i="374"/>
  <c r="O15" i="374"/>
  <c r="Q14" i="374"/>
  <c r="S13" i="374"/>
  <c r="O13" i="374"/>
  <c r="Q12" i="374"/>
  <c r="S11" i="374"/>
  <c r="O11" i="374"/>
  <c r="W38" i="374"/>
  <c r="Y37" i="374"/>
  <c r="U37" i="374"/>
  <c r="W36" i="374"/>
  <c r="Y35" i="374"/>
  <c r="U35" i="374"/>
  <c r="W34" i="374"/>
  <c r="Y33" i="374"/>
  <c r="U33" i="374"/>
  <c r="W32" i="374"/>
  <c r="Y31" i="374"/>
  <c r="U31" i="374"/>
  <c r="W30" i="374"/>
  <c r="Y29" i="374"/>
  <c r="U29" i="374"/>
  <c r="W28" i="374"/>
  <c r="Y27" i="374"/>
  <c r="U27" i="374"/>
  <c r="W26" i="374"/>
  <c r="Y25" i="374"/>
  <c r="U25" i="374"/>
  <c r="W24" i="374"/>
  <c r="Y23" i="374"/>
  <c r="U23" i="374"/>
  <c r="W22" i="374"/>
  <c r="Y21" i="374"/>
  <c r="U21" i="374"/>
  <c r="W20" i="374"/>
  <c r="Y19" i="374"/>
  <c r="U19" i="374"/>
  <c r="W18" i="374"/>
  <c r="Y17" i="374"/>
  <c r="U17" i="374"/>
  <c r="W16" i="374"/>
  <c r="Y15" i="374"/>
  <c r="U15" i="374"/>
  <c r="W14" i="374"/>
  <c r="Y13" i="374"/>
  <c r="U13" i="374"/>
  <c r="W12" i="374"/>
  <c r="Y11" i="374"/>
  <c r="U11" i="374"/>
  <c r="G38" i="385"/>
  <c r="C38" i="385"/>
  <c r="E37" i="385"/>
  <c r="G36" i="385"/>
  <c r="C36" i="385"/>
  <c r="E35" i="385"/>
  <c r="G34" i="385"/>
  <c r="C34" i="385"/>
  <c r="E33" i="385"/>
  <c r="G32" i="385"/>
  <c r="C32" i="385"/>
  <c r="E31" i="385"/>
  <c r="G30" i="385"/>
  <c r="C30" i="385"/>
  <c r="E29" i="385"/>
  <c r="G28" i="385"/>
  <c r="C28" i="385"/>
  <c r="E27" i="385"/>
  <c r="G26" i="385"/>
  <c r="C26" i="385"/>
  <c r="E25" i="385"/>
  <c r="G24" i="385"/>
  <c r="C24" i="385"/>
  <c r="E23" i="385"/>
  <c r="G22" i="385"/>
  <c r="C22" i="385"/>
  <c r="E21" i="385"/>
  <c r="G20" i="385"/>
  <c r="C20" i="385"/>
  <c r="E19" i="385"/>
  <c r="G18" i="385"/>
  <c r="C18" i="385"/>
  <c r="E17" i="385"/>
  <c r="G16" i="385"/>
  <c r="C16" i="385"/>
  <c r="E15" i="385"/>
  <c r="G14" i="385"/>
  <c r="C14" i="385"/>
  <c r="E13" i="385"/>
  <c r="G12" i="385"/>
  <c r="C12" i="385"/>
  <c r="E11" i="385"/>
  <c r="M38" i="385"/>
  <c r="I38" i="385"/>
  <c r="K37" i="385"/>
  <c r="M36" i="385"/>
  <c r="I36" i="385"/>
  <c r="K35" i="385"/>
  <c r="M34" i="385"/>
  <c r="I34" i="385"/>
  <c r="K33" i="385"/>
  <c r="M32" i="385"/>
  <c r="I32" i="385"/>
  <c r="K31" i="385"/>
  <c r="M30" i="385"/>
  <c r="I30" i="385"/>
  <c r="K29" i="385"/>
  <c r="M28" i="385"/>
  <c r="I28" i="385"/>
  <c r="K27" i="385"/>
  <c r="M26" i="385"/>
  <c r="I26" i="385"/>
  <c r="K25" i="385"/>
  <c r="M24" i="385"/>
  <c r="I24" i="385"/>
  <c r="K23" i="385"/>
  <c r="M22" i="385"/>
  <c r="I22" i="385"/>
  <c r="V12" i="374"/>
  <c r="X11" i="374"/>
  <c r="F38" i="385"/>
  <c r="D37" i="385"/>
  <c r="F36" i="385"/>
  <c r="D35" i="385"/>
  <c r="F34" i="385"/>
  <c r="D33" i="385"/>
  <c r="F32" i="385"/>
  <c r="D31" i="385"/>
  <c r="F30" i="385"/>
  <c r="D29" i="385"/>
  <c r="F28" i="385"/>
  <c r="D27" i="385"/>
  <c r="F26" i="385"/>
  <c r="D25" i="385"/>
  <c r="F24" i="385"/>
  <c r="D23" i="385"/>
  <c r="F22" i="385"/>
  <c r="D21" i="385"/>
  <c r="F20" i="385"/>
  <c r="D19" i="385"/>
  <c r="F18" i="385"/>
  <c r="D17" i="385"/>
  <c r="F16" i="385"/>
  <c r="D15" i="385"/>
  <c r="F14" i="385"/>
  <c r="D13" i="385"/>
  <c r="F12" i="385"/>
  <c r="D11" i="385"/>
  <c r="L38" i="385"/>
  <c r="J37" i="385"/>
  <c r="L36" i="385"/>
  <c r="J35" i="385"/>
  <c r="L34" i="385"/>
  <c r="J33" i="385"/>
  <c r="L32" i="385"/>
  <c r="J31" i="385"/>
  <c r="L30" i="385"/>
  <c r="J29" i="385"/>
  <c r="L28" i="385"/>
  <c r="J27" i="385"/>
  <c r="L26" i="385"/>
  <c r="J25" i="385"/>
  <c r="L24" i="385"/>
  <c r="J23" i="385"/>
  <c r="L22" i="385"/>
  <c r="J21" i="385"/>
  <c r="L20" i="385"/>
  <c r="J19" i="385"/>
  <c r="L18" i="385"/>
  <c r="J17" i="385"/>
  <c r="L16" i="385"/>
  <c r="J15" i="385"/>
  <c r="L14" i="385"/>
  <c r="J13" i="385"/>
  <c r="L12" i="385"/>
  <c r="J11" i="385"/>
  <c r="R38" i="385"/>
  <c r="P37" i="385"/>
  <c r="R36" i="385"/>
  <c r="P35" i="385"/>
  <c r="R34" i="385"/>
  <c r="P33" i="385"/>
  <c r="R32" i="385"/>
  <c r="P31" i="385"/>
  <c r="R30" i="385"/>
  <c r="P29" i="385"/>
  <c r="R28" i="385"/>
  <c r="P27" i="385"/>
  <c r="R26" i="385"/>
  <c r="C26" i="374"/>
  <c r="E25" i="374"/>
  <c r="G24" i="374"/>
  <c r="C24" i="374"/>
  <c r="E23" i="374"/>
  <c r="G22" i="374"/>
  <c r="C22" i="374"/>
  <c r="E21" i="374"/>
  <c r="G20" i="374"/>
  <c r="C20" i="374"/>
  <c r="E19" i="374"/>
  <c r="G18" i="374"/>
  <c r="C18" i="374"/>
  <c r="E17" i="374"/>
  <c r="G16" i="374"/>
  <c r="C16" i="374"/>
  <c r="E15" i="374"/>
  <c r="G14" i="374"/>
  <c r="C14" i="374"/>
  <c r="E13" i="374"/>
  <c r="G12" i="374"/>
  <c r="C12" i="374"/>
  <c r="E11" i="374"/>
  <c r="M38" i="374"/>
  <c r="I38" i="374"/>
  <c r="K37" i="374"/>
  <c r="M36" i="374"/>
  <c r="I36" i="374"/>
  <c r="K35" i="374"/>
  <c r="M34" i="374"/>
  <c r="I34" i="374"/>
  <c r="K33" i="374"/>
  <c r="M32" i="374"/>
  <c r="I32" i="374"/>
  <c r="K31" i="374"/>
  <c r="M30" i="374"/>
  <c r="I30" i="374"/>
  <c r="K29" i="374"/>
  <c r="M28" i="374"/>
  <c r="I28" i="374"/>
  <c r="K27" i="374"/>
  <c r="M26" i="374"/>
  <c r="I26" i="374"/>
  <c r="K25" i="374"/>
  <c r="M24" i="374"/>
  <c r="I24" i="374"/>
  <c r="K23" i="374"/>
  <c r="M22" i="374"/>
  <c r="I22" i="374"/>
  <c r="K21" i="374"/>
  <c r="M20" i="374"/>
  <c r="I20" i="374"/>
  <c r="K19" i="374"/>
  <c r="M18" i="374"/>
  <c r="I18" i="374"/>
  <c r="K17" i="374"/>
  <c r="M16" i="374"/>
  <c r="I16" i="374"/>
  <c r="K15" i="374"/>
  <c r="M14" i="374"/>
  <c r="I14" i="374"/>
  <c r="K13" i="374"/>
  <c r="M12" i="374"/>
  <c r="I12" i="374"/>
  <c r="K11" i="374"/>
  <c r="S38" i="374"/>
  <c r="O38" i="374"/>
  <c r="Q37" i="374"/>
  <c r="S36" i="374"/>
  <c r="O36" i="374"/>
  <c r="Q35" i="374"/>
  <c r="S34" i="374"/>
  <c r="O34" i="374"/>
  <c r="Q33" i="374"/>
  <c r="S32" i="374"/>
  <c r="O32" i="374"/>
  <c r="Q31" i="374"/>
  <c r="S30" i="374"/>
  <c r="O30" i="374"/>
  <c r="Q29" i="374"/>
  <c r="S28" i="374"/>
  <c r="O28" i="374"/>
  <c r="Q27" i="374"/>
  <c r="S26" i="374"/>
  <c r="O26" i="374"/>
  <c r="Q25" i="374"/>
  <c r="S24" i="374"/>
  <c r="O24" i="374"/>
  <c r="Q23" i="374"/>
  <c r="S22" i="374"/>
  <c r="O22" i="374"/>
  <c r="Q21" i="374"/>
  <c r="S20" i="374"/>
  <c r="O20" i="374"/>
  <c r="Q19" i="374"/>
  <c r="S18" i="374"/>
  <c r="O18" i="374"/>
  <c r="Q17" i="374"/>
  <c r="S16" i="374"/>
  <c r="O16" i="374"/>
  <c r="Q15" i="374"/>
  <c r="S14" i="374"/>
  <c r="O14" i="374"/>
  <c r="Q13" i="374"/>
  <c r="S12" i="374"/>
  <c r="O12" i="374"/>
  <c r="Q11" i="374"/>
  <c r="Y38" i="374"/>
  <c r="U38" i="374"/>
  <c r="W37" i="374"/>
  <c r="Y36" i="374"/>
  <c r="U36" i="374"/>
  <c r="W35" i="374"/>
  <c r="Y34" i="374"/>
  <c r="U34" i="374"/>
  <c r="W33" i="374"/>
  <c r="Y32" i="374"/>
  <c r="U32" i="374"/>
  <c r="W31" i="374"/>
  <c r="Y30" i="374"/>
  <c r="U30" i="374"/>
  <c r="W29" i="374"/>
  <c r="Y28" i="374"/>
  <c r="U28" i="374"/>
  <c r="W27" i="374"/>
  <c r="Y26" i="374"/>
  <c r="U26" i="374"/>
  <c r="W25" i="374"/>
  <c r="Y24" i="374"/>
  <c r="U24" i="374"/>
  <c r="W23" i="374"/>
  <c r="Y22" i="374"/>
  <c r="U22" i="374"/>
  <c r="W21" i="374"/>
  <c r="Y20" i="374"/>
  <c r="U20" i="374"/>
  <c r="W19" i="374"/>
  <c r="Y18" i="374"/>
  <c r="U18" i="374"/>
  <c r="W17" i="374"/>
  <c r="Y16" i="374"/>
  <c r="U16" i="374"/>
  <c r="W15" i="374"/>
  <c r="Y14" i="374"/>
  <c r="U14" i="374"/>
  <c r="W13" i="374"/>
  <c r="Y12" i="374"/>
  <c r="U12" i="374"/>
  <c r="W11" i="374"/>
  <c r="E38" i="385"/>
  <c r="G37" i="385"/>
  <c r="C37" i="385"/>
  <c r="E36" i="385"/>
  <c r="G35" i="385"/>
  <c r="C35" i="385"/>
  <c r="E34" i="385"/>
  <c r="G33" i="385"/>
  <c r="C33" i="385"/>
  <c r="E32" i="385"/>
  <c r="G31" i="385"/>
  <c r="C31" i="385"/>
  <c r="E30" i="385"/>
  <c r="G29" i="385"/>
  <c r="C29" i="385"/>
  <c r="E28" i="385"/>
  <c r="G27" i="385"/>
  <c r="C27" i="385"/>
  <c r="E26" i="385"/>
  <c r="G25" i="385"/>
  <c r="C25" i="385"/>
  <c r="E24" i="385"/>
  <c r="G23" i="385"/>
  <c r="C23" i="385"/>
  <c r="E22" i="385"/>
  <c r="G21" i="385"/>
  <c r="C21" i="385"/>
  <c r="E20" i="385"/>
  <c r="G19" i="385"/>
  <c r="C19" i="385"/>
  <c r="E18" i="385"/>
  <c r="G17" i="385"/>
  <c r="C17" i="385"/>
  <c r="E16" i="385"/>
  <c r="G15" i="385"/>
  <c r="C15" i="385"/>
  <c r="E14" i="385"/>
  <c r="G13" i="385"/>
  <c r="C13" i="385"/>
  <c r="E12" i="385"/>
  <c r="G11" i="385"/>
  <c r="C11" i="385"/>
  <c r="K38" i="385"/>
  <c r="M37" i="385"/>
  <c r="I37" i="385"/>
  <c r="K36" i="385"/>
  <c r="M35" i="385"/>
  <c r="I35" i="385"/>
  <c r="K34" i="385"/>
  <c r="K21" i="385"/>
  <c r="M20" i="385"/>
  <c r="I20" i="385"/>
  <c r="K19" i="385"/>
  <c r="M18" i="385"/>
  <c r="I18" i="385"/>
  <c r="K17" i="385"/>
  <c r="M16" i="385"/>
  <c r="I16" i="385"/>
  <c r="K15" i="385"/>
  <c r="M14" i="385"/>
  <c r="I14" i="385"/>
  <c r="K13" i="385"/>
  <c r="M12" i="385"/>
  <c r="I12" i="385"/>
  <c r="K11" i="385"/>
  <c r="S38" i="385"/>
  <c r="O38" i="385"/>
  <c r="Q37" i="385"/>
  <c r="S36" i="385"/>
  <c r="O36" i="385"/>
  <c r="Q35" i="385"/>
  <c r="S34" i="385"/>
  <c r="O34" i="385"/>
  <c r="Q33" i="385"/>
  <c r="S32" i="385"/>
  <c r="O32" i="385"/>
  <c r="Q31" i="385"/>
  <c r="S30" i="385"/>
  <c r="O30" i="385"/>
  <c r="Q29" i="385"/>
  <c r="S28" i="385"/>
  <c r="O28" i="385"/>
  <c r="Q27" i="385"/>
  <c r="S26" i="385"/>
  <c r="O26" i="385"/>
  <c r="Q25" i="385"/>
  <c r="S24" i="385"/>
  <c r="O24" i="385"/>
  <c r="Q23" i="385"/>
  <c r="S22" i="385"/>
  <c r="O22" i="385"/>
  <c r="Q21" i="385"/>
  <c r="S20" i="385"/>
  <c r="O20" i="385"/>
  <c r="Q19" i="385"/>
  <c r="S18" i="385"/>
  <c r="O18" i="385"/>
  <c r="Q17" i="385"/>
  <c r="S16" i="385"/>
  <c r="O16" i="385"/>
  <c r="Q15" i="385"/>
  <c r="S14" i="385"/>
  <c r="O14" i="385"/>
  <c r="Q13" i="385"/>
  <c r="S12" i="385"/>
  <c r="O12" i="385"/>
  <c r="Y38" i="385"/>
  <c r="U38" i="385"/>
  <c r="Y36" i="385"/>
  <c r="U36" i="385"/>
  <c r="Y34" i="385"/>
  <c r="U34" i="385"/>
  <c r="Y32" i="385"/>
  <c r="U32" i="385"/>
  <c r="Y30" i="385"/>
  <c r="U30" i="385"/>
  <c r="Y28" i="385"/>
  <c r="U28" i="385"/>
  <c r="Y26" i="385"/>
  <c r="U26" i="385"/>
  <c r="Y24" i="385"/>
  <c r="U24" i="385"/>
  <c r="Y22" i="385"/>
  <c r="U22" i="385"/>
  <c r="Y20" i="385"/>
  <c r="U20" i="385"/>
  <c r="Y18" i="385"/>
  <c r="U18" i="385"/>
  <c r="Y16" i="385"/>
  <c r="U16" i="385"/>
  <c r="Y14" i="385"/>
  <c r="U14" i="385"/>
  <c r="Y12" i="385"/>
  <c r="U12" i="385"/>
  <c r="P25" i="385"/>
  <c r="R24" i="385"/>
  <c r="P23" i="385"/>
  <c r="R22" i="385"/>
  <c r="P21" i="385"/>
  <c r="R20" i="385"/>
  <c r="P19" i="385"/>
  <c r="R18" i="385"/>
  <c r="P17" i="385"/>
  <c r="R16" i="385"/>
  <c r="P15" i="385"/>
  <c r="R14" i="385"/>
  <c r="P13" i="385"/>
  <c r="R12" i="385"/>
  <c r="P11" i="385"/>
  <c r="X38" i="385"/>
  <c r="V37" i="385"/>
  <c r="X36" i="385"/>
  <c r="V35" i="385"/>
  <c r="X34" i="385"/>
  <c r="V33" i="385"/>
  <c r="X32" i="385"/>
  <c r="V31" i="385"/>
  <c r="X30" i="385"/>
  <c r="V29" i="385"/>
  <c r="X28" i="385"/>
  <c r="V27" i="385"/>
  <c r="X26" i="385"/>
  <c r="V25" i="385"/>
  <c r="X24" i="385"/>
  <c r="V23" i="385"/>
  <c r="X22" i="385"/>
  <c r="V21" i="385"/>
  <c r="X20" i="385"/>
  <c r="V19" i="385"/>
  <c r="X18" i="385"/>
  <c r="V17" i="385"/>
  <c r="X16" i="385"/>
  <c r="V15" i="385"/>
  <c r="X14" i="385"/>
  <c r="V13" i="385"/>
  <c r="X12" i="385"/>
  <c r="V11" i="385"/>
  <c r="M33" i="385"/>
  <c r="I33" i="385"/>
  <c r="K32" i="385"/>
  <c r="M31" i="385"/>
  <c r="I31" i="385"/>
  <c r="K30" i="385"/>
  <c r="M29" i="385"/>
  <c r="I29" i="385"/>
  <c r="K28" i="385"/>
  <c r="M27" i="385"/>
  <c r="I27" i="385"/>
  <c r="K26" i="385"/>
  <c r="M25" i="385"/>
  <c r="I25" i="385"/>
  <c r="K24" i="385"/>
  <c r="M23" i="385"/>
  <c r="I23" i="385"/>
  <c r="K22" i="385"/>
  <c r="M21" i="385"/>
  <c r="I21" i="385"/>
  <c r="K20" i="385"/>
  <c r="M19" i="385"/>
  <c r="I19" i="385"/>
  <c r="K18" i="385"/>
  <c r="M17" i="385"/>
  <c r="I17" i="385"/>
  <c r="K16" i="385"/>
  <c r="M15" i="385"/>
  <c r="I15" i="385"/>
  <c r="K14" i="385"/>
  <c r="M13" i="385"/>
  <c r="I13" i="385"/>
  <c r="K12" i="385"/>
  <c r="M11" i="385"/>
  <c r="I11" i="385"/>
  <c r="Q38" i="385"/>
  <c r="S37" i="385"/>
  <c r="O37" i="385"/>
  <c r="Q36" i="385"/>
  <c r="S35" i="385"/>
  <c r="O35" i="385"/>
  <c r="Q34" i="385"/>
  <c r="S33" i="385"/>
  <c r="O33" i="385"/>
  <c r="Q32" i="385"/>
  <c r="S31" i="385"/>
  <c r="O31" i="385"/>
  <c r="Q30" i="385"/>
  <c r="S29" i="385"/>
  <c r="O29" i="385"/>
  <c r="Q28" i="385"/>
  <c r="S27" i="385"/>
  <c r="O27" i="385"/>
  <c r="Q26" i="385"/>
  <c r="S25" i="385"/>
  <c r="O25" i="385"/>
  <c r="Q24" i="385"/>
  <c r="S23" i="385"/>
  <c r="O23" i="385"/>
  <c r="Q22" i="385"/>
  <c r="S21" i="385"/>
  <c r="O21" i="385"/>
  <c r="Q20" i="385"/>
  <c r="S19" i="385"/>
  <c r="O19" i="385"/>
  <c r="Q18" i="385"/>
  <c r="S17" i="385"/>
  <c r="O17" i="385"/>
  <c r="Q16" i="385"/>
  <c r="S15" i="385"/>
  <c r="O15" i="385"/>
  <c r="Q14" i="385"/>
  <c r="S13" i="385"/>
  <c r="O13" i="385"/>
  <c r="Q12" i="385"/>
  <c r="W38" i="385"/>
  <c r="W36" i="385"/>
  <c r="W34" i="385"/>
  <c r="W32" i="385"/>
  <c r="W30" i="385"/>
  <c r="W28" i="385"/>
  <c r="W26" i="385"/>
  <c r="U25" i="385"/>
  <c r="W24" i="385"/>
  <c r="U23" i="385"/>
  <c r="W22" i="385"/>
  <c r="U21" i="385"/>
  <c r="W20" i="385"/>
  <c r="W18" i="385"/>
  <c r="W16" i="385"/>
  <c r="W14" i="385"/>
  <c r="U13" i="385"/>
  <c r="W12" i="385"/>
  <c r="Y11" i="385"/>
  <c r="U11" i="385"/>
  <c r="C30" i="378"/>
  <c r="C14" i="378"/>
  <c r="C24" i="378"/>
  <c r="C38" i="378"/>
  <c r="C22" i="378"/>
  <c r="C28" i="272"/>
  <c r="C36" i="272"/>
  <c r="C32" i="272"/>
  <c r="C12" i="272"/>
  <c r="C34" i="272"/>
  <c r="C26" i="272"/>
  <c r="C18" i="272"/>
  <c r="D11" i="375"/>
  <c r="C13" i="389"/>
  <c r="C23" i="389"/>
  <c r="C37" i="389"/>
  <c r="C35" i="389"/>
  <c r="C33" i="389"/>
  <c r="C29" i="389"/>
  <c r="C27" i="389"/>
  <c r="C25" i="389"/>
  <c r="C21" i="389"/>
  <c r="C19" i="389"/>
  <c r="C15" i="389"/>
  <c r="C11" i="389"/>
  <c r="C11" i="272"/>
  <c r="C37" i="272"/>
  <c r="C35" i="272"/>
  <c r="C33" i="272"/>
  <c r="C31" i="272"/>
  <c r="C29" i="272"/>
  <c r="C27" i="272"/>
  <c r="C25" i="272"/>
  <c r="C23" i="272"/>
  <c r="C21" i="272"/>
  <c r="C19" i="272"/>
  <c r="C17" i="272"/>
  <c r="C15" i="272"/>
  <c r="C13" i="272"/>
  <c r="F14" i="376"/>
  <c r="C36" i="378"/>
  <c r="C32" i="378"/>
  <c r="C28" i="378"/>
  <c r="C20" i="378"/>
  <c r="C16" i="378"/>
  <c r="C12" i="378"/>
  <c r="F11" i="387"/>
  <c r="E11" i="387"/>
  <c r="E11" i="386"/>
  <c r="G11" i="386"/>
  <c r="C12" i="387"/>
  <c r="C12" i="386"/>
  <c r="D12" i="387"/>
  <c r="D12" i="386"/>
  <c r="G12" i="387"/>
  <c r="F12" i="386"/>
  <c r="F13" i="387"/>
  <c r="E13" i="387"/>
  <c r="E13" i="386"/>
  <c r="G13" i="386"/>
  <c r="C14" i="387"/>
  <c r="C14" i="386"/>
  <c r="D14" i="387"/>
  <c r="D14" i="386"/>
  <c r="G14" i="387"/>
  <c r="F14" i="386"/>
  <c r="F15" i="387"/>
  <c r="E15" i="387"/>
  <c r="E15" i="386"/>
  <c r="G15" i="386"/>
  <c r="C16" i="387"/>
  <c r="C16" i="386"/>
  <c r="D16" i="387"/>
  <c r="D16" i="386"/>
  <c r="G16" i="387"/>
  <c r="F16" i="386"/>
  <c r="F17" i="387"/>
  <c r="E17" i="386"/>
  <c r="E17" i="387"/>
  <c r="G17" i="386"/>
  <c r="C18" i="387"/>
  <c r="C18" i="386"/>
  <c r="D18" i="387"/>
  <c r="D18" i="386"/>
  <c r="G18" i="387"/>
  <c r="F18" i="386"/>
  <c r="F19" i="387"/>
  <c r="E19" i="386"/>
  <c r="E19" i="387"/>
  <c r="G19" i="386"/>
  <c r="C20" i="387"/>
  <c r="C20" i="386"/>
  <c r="D20" i="387"/>
  <c r="D20" i="386"/>
  <c r="G20" i="387"/>
  <c r="F20" i="386"/>
  <c r="F21" i="387"/>
  <c r="E21" i="387"/>
  <c r="E21" i="386"/>
  <c r="G21" i="386"/>
  <c r="C22" i="387"/>
  <c r="C22" i="386"/>
  <c r="D22" i="387"/>
  <c r="D22" i="386"/>
  <c r="G22" i="387"/>
  <c r="F22" i="386"/>
  <c r="F23" i="387"/>
  <c r="E23" i="387"/>
  <c r="E23" i="386"/>
  <c r="G23" i="386"/>
  <c r="C24" i="387"/>
  <c r="C24" i="386"/>
  <c r="D24" i="387"/>
  <c r="D24" i="386"/>
  <c r="G24" i="387"/>
  <c r="F24" i="386"/>
  <c r="F25" i="387"/>
  <c r="E25" i="387"/>
  <c r="E25" i="386"/>
  <c r="G25" i="386"/>
  <c r="E27" i="387"/>
  <c r="F27" i="387"/>
  <c r="E27" i="386"/>
  <c r="G27" i="386"/>
  <c r="C28" i="387"/>
  <c r="C28" i="386"/>
  <c r="D28" i="387"/>
  <c r="D28" i="386"/>
  <c r="G28" i="387"/>
  <c r="F28" i="386"/>
  <c r="E29" i="387"/>
  <c r="F29" i="387"/>
  <c r="E29" i="386"/>
  <c r="G29" i="386"/>
  <c r="C30" i="387"/>
  <c r="C30" i="386"/>
  <c r="D30" i="387"/>
  <c r="D30" i="386"/>
  <c r="G30" i="387"/>
  <c r="F30" i="386"/>
  <c r="E31" i="387"/>
  <c r="F31" i="387"/>
  <c r="E31" i="386"/>
  <c r="G31" i="386"/>
  <c r="C32" i="387"/>
  <c r="C32" i="386"/>
  <c r="D32" i="387"/>
  <c r="D32" i="386"/>
  <c r="G32" i="387"/>
  <c r="F32" i="386"/>
  <c r="F33" i="387"/>
  <c r="E33" i="387"/>
  <c r="E33" i="386"/>
  <c r="G33" i="386"/>
  <c r="F35" i="387"/>
  <c r="E35" i="387"/>
  <c r="E35" i="386"/>
  <c r="G35" i="386"/>
  <c r="C36" i="387"/>
  <c r="C36" i="386"/>
  <c r="D36" i="387"/>
  <c r="D36" i="386"/>
  <c r="G36" i="387"/>
  <c r="F36" i="386"/>
  <c r="F37" i="387"/>
  <c r="E37" i="387"/>
  <c r="E37" i="386"/>
  <c r="G37" i="386"/>
  <c r="C38" i="387"/>
  <c r="C38" i="386"/>
  <c r="D38" i="387"/>
  <c r="D38" i="386"/>
  <c r="G38" i="387"/>
  <c r="F38" i="386"/>
  <c r="C11" i="387"/>
  <c r="C11" i="386"/>
  <c r="D11" i="387"/>
  <c r="D11" i="386"/>
  <c r="G11" i="387"/>
  <c r="F11" i="386"/>
  <c r="E12" i="387"/>
  <c r="F12" i="387"/>
  <c r="E12" i="386"/>
  <c r="G12" i="386"/>
  <c r="C13" i="387"/>
  <c r="C13" i="386"/>
  <c r="D13" i="387"/>
  <c r="D13" i="386"/>
  <c r="G13" i="387"/>
  <c r="F13" i="386"/>
  <c r="E14" i="387"/>
  <c r="F14" i="387"/>
  <c r="E14" i="386"/>
  <c r="G14" i="386"/>
  <c r="C15" i="387"/>
  <c r="C15" i="386"/>
  <c r="D15" i="387"/>
  <c r="D15" i="386"/>
  <c r="G15" i="387"/>
  <c r="F15" i="386"/>
  <c r="E16" i="387"/>
  <c r="E16" i="386"/>
  <c r="F16" i="387"/>
  <c r="G16" i="386"/>
  <c r="C17" i="386"/>
  <c r="C17" i="387"/>
  <c r="D17" i="387"/>
  <c r="D17" i="386"/>
  <c r="G17" i="387"/>
  <c r="F17" i="386"/>
  <c r="E18" i="387"/>
  <c r="E18" i="386"/>
  <c r="F18" i="387"/>
  <c r="G18" i="386"/>
  <c r="C19" i="386"/>
  <c r="C19" i="387"/>
  <c r="D19" i="387"/>
  <c r="D19" i="386"/>
  <c r="G19" i="387"/>
  <c r="F19" i="386"/>
  <c r="E20" i="387"/>
  <c r="F20" i="387"/>
  <c r="E20" i="386"/>
  <c r="G20" i="386"/>
  <c r="C21" i="387"/>
  <c r="C21" i="386"/>
  <c r="D21" i="387"/>
  <c r="D21" i="386"/>
  <c r="G21" i="387"/>
  <c r="F21" i="386"/>
  <c r="E22" i="387"/>
  <c r="F22" i="387"/>
  <c r="E22" i="386"/>
  <c r="G22" i="386"/>
  <c r="C23" i="387"/>
  <c r="C23" i="386"/>
  <c r="D23" i="387"/>
  <c r="D23" i="386"/>
  <c r="G23" i="387"/>
  <c r="F23" i="386"/>
  <c r="E24" i="387"/>
  <c r="F24" i="387"/>
  <c r="E24" i="386"/>
  <c r="G24" i="386"/>
  <c r="C25" i="387"/>
  <c r="C25" i="386"/>
  <c r="D25" i="387"/>
  <c r="D25" i="386"/>
  <c r="G25" i="387"/>
  <c r="F25" i="386"/>
  <c r="E26" i="387"/>
  <c r="F26" i="387"/>
  <c r="E26" i="386"/>
  <c r="G26" i="386"/>
  <c r="C27" i="387"/>
  <c r="C27" i="386"/>
  <c r="D27" i="387"/>
  <c r="D27" i="386"/>
  <c r="G27" i="387"/>
  <c r="F27" i="386"/>
  <c r="F28" i="387"/>
  <c r="E28" i="387"/>
  <c r="E28" i="386"/>
  <c r="G28" i="386"/>
  <c r="C29" i="387"/>
  <c r="C29" i="386"/>
  <c r="D29" i="387"/>
  <c r="D29" i="386"/>
  <c r="G29" i="387"/>
  <c r="F29" i="386"/>
  <c r="F30" i="387"/>
  <c r="E30" i="387"/>
  <c r="E30" i="386"/>
  <c r="G30" i="386"/>
  <c r="C31" i="387"/>
  <c r="C31" i="386"/>
  <c r="D31" i="387"/>
  <c r="D31" i="386"/>
  <c r="G31" i="387"/>
  <c r="F31" i="386"/>
  <c r="F32" i="387"/>
  <c r="E32" i="387"/>
  <c r="E32" i="386"/>
  <c r="G32" i="386"/>
  <c r="D33" i="387"/>
  <c r="D33" i="386"/>
  <c r="F34" i="387"/>
  <c r="E34" i="387"/>
  <c r="E34" i="386"/>
  <c r="G34" i="386"/>
  <c r="C35" i="387"/>
  <c r="C35" i="386"/>
  <c r="D35" i="387"/>
  <c r="D35" i="386"/>
  <c r="G35" i="387"/>
  <c r="F35" i="386"/>
  <c r="E36" i="387"/>
  <c r="F36" i="387"/>
  <c r="E36" i="386"/>
  <c r="G36" i="386"/>
  <c r="C37" i="387"/>
  <c r="C37" i="386"/>
  <c r="D37" i="387"/>
  <c r="D37" i="386"/>
  <c r="G37" i="387"/>
  <c r="F37" i="386"/>
  <c r="E38" i="387"/>
  <c r="F38" i="387"/>
  <c r="E38" i="386"/>
  <c r="G38" i="386"/>
  <c r="C12" i="389"/>
  <c r="C14" i="389"/>
  <c r="C16" i="389"/>
  <c r="C18" i="389"/>
  <c r="C20" i="389"/>
  <c r="C22" i="389"/>
  <c r="C24" i="389"/>
  <c r="C26" i="389"/>
  <c r="C28" i="389"/>
  <c r="C30" i="389"/>
  <c r="C32" i="389"/>
  <c r="C34" i="389"/>
  <c r="C36" i="389"/>
  <c r="C38" i="389"/>
  <c r="F11" i="376"/>
  <c r="E11" i="375"/>
  <c r="E11" i="376"/>
  <c r="G11" i="375"/>
  <c r="C12" i="376"/>
  <c r="C12" i="375"/>
  <c r="D12" i="375"/>
  <c r="D12" i="376"/>
  <c r="G12" i="376"/>
  <c r="F12" i="375"/>
  <c r="F13" i="376"/>
  <c r="E13" i="375"/>
  <c r="E13" i="376"/>
  <c r="G13" i="375"/>
  <c r="C14" i="376"/>
  <c r="C14" i="375"/>
  <c r="D14" i="376"/>
  <c r="D14" i="375"/>
  <c r="G14" i="376"/>
  <c r="F14" i="375"/>
  <c r="D15" i="375"/>
  <c r="F15" i="376"/>
  <c r="E15" i="375"/>
  <c r="E15" i="376"/>
  <c r="G15" i="375"/>
  <c r="C16" i="376"/>
  <c r="C16" i="375"/>
  <c r="D16" i="375"/>
  <c r="D16" i="376"/>
  <c r="G16" i="376"/>
  <c r="F16" i="375"/>
  <c r="F17" i="376"/>
  <c r="E17" i="375"/>
  <c r="E17" i="376"/>
  <c r="G17" i="375"/>
  <c r="C18" i="376"/>
  <c r="C18" i="375"/>
  <c r="D18" i="376"/>
  <c r="D18" i="375"/>
  <c r="G18" i="376"/>
  <c r="F18" i="375"/>
  <c r="D19" i="375"/>
  <c r="F19" i="376"/>
  <c r="E19" i="375"/>
  <c r="E19" i="376"/>
  <c r="G19" i="375"/>
  <c r="C20" i="376"/>
  <c r="C20" i="375"/>
  <c r="D20" i="376"/>
  <c r="D20" i="375"/>
  <c r="G20" i="376"/>
  <c r="F20" i="375"/>
  <c r="E21" i="376"/>
  <c r="F21" i="376"/>
  <c r="E21" i="375"/>
  <c r="G21" i="375"/>
  <c r="C22" i="375"/>
  <c r="C22" i="376"/>
  <c r="D22" i="376"/>
  <c r="D22" i="375"/>
  <c r="G22" i="376"/>
  <c r="F22" i="375"/>
  <c r="D23" i="375"/>
  <c r="E23" i="376"/>
  <c r="E23" i="375"/>
  <c r="F23" i="376"/>
  <c r="G23" i="375"/>
  <c r="C24" i="376"/>
  <c r="C24" i="375"/>
  <c r="D24" i="376"/>
  <c r="D24" i="375"/>
  <c r="G24" i="376"/>
  <c r="F24" i="375"/>
  <c r="D25" i="376"/>
  <c r="E25" i="376"/>
  <c r="F25" i="376"/>
  <c r="E25" i="375"/>
  <c r="G25" i="375"/>
  <c r="F27" i="376"/>
  <c r="E27" i="375"/>
  <c r="E27" i="376"/>
  <c r="G27" i="375"/>
  <c r="C28" i="376"/>
  <c r="C28" i="375"/>
  <c r="D28" i="375"/>
  <c r="D28" i="376"/>
  <c r="G28" i="376"/>
  <c r="F28" i="375"/>
  <c r="F29" i="376"/>
  <c r="E29" i="376"/>
  <c r="E29" i="375"/>
  <c r="G29" i="375"/>
  <c r="E30" i="375"/>
  <c r="C30" i="376"/>
  <c r="C30" i="375"/>
  <c r="D30" i="376"/>
  <c r="D30" i="375"/>
  <c r="G30" i="376"/>
  <c r="F30" i="375"/>
  <c r="F31" i="376"/>
  <c r="E31" i="376"/>
  <c r="E31" i="375"/>
  <c r="G31" i="375"/>
  <c r="C32" i="376"/>
  <c r="C32" i="375"/>
  <c r="D32" i="375"/>
  <c r="D32" i="376"/>
  <c r="G32" i="376"/>
  <c r="F32" i="375"/>
  <c r="D33" i="375"/>
  <c r="E33" i="376"/>
  <c r="F33" i="376"/>
  <c r="E33" i="375"/>
  <c r="G33" i="375"/>
  <c r="D35" i="375"/>
  <c r="E35" i="376"/>
  <c r="E35" i="375"/>
  <c r="F35" i="376"/>
  <c r="G35" i="375"/>
  <c r="E36" i="376"/>
  <c r="C36" i="376"/>
  <c r="C36" i="375"/>
  <c r="D36" i="376"/>
  <c r="D36" i="375"/>
  <c r="G36" i="376"/>
  <c r="F36" i="375"/>
  <c r="E37" i="376"/>
  <c r="F37" i="376"/>
  <c r="E37" i="375"/>
  <c r="G37" i="375"/>
  <c r="C38" i="375"/>
  <c r="C38" i="376"/>
  <c r="D38" i="376"/>
  <c r="D38" i="375"/>
  <c r="G38" i="376"/>
  <c r="F38" i="375"/>
  <c r="C11" i="375"/>
  <c r="C11" i="376"/>
  <c r="D11" i="376"/>
  <c r="G11" i="376"/>
  <c r="F11" i="375"/>
  <c r="E12" i="376"/>
  <c r="E12" i="375"/>
  <c r="F12" i="376"/>
  <c r="G12" i="375"/>
  <c r="C13" i="375"/>
  <c r="D13" i="376"/>
  <c r="F13" i="375"/>
  <c r="E14" i="376"/>
  <c r="E14" i="375"/>
  <c r="G14" i="375"/>
  <c r="C15" i="375"/>
  <c r="C15" i="376"/>
  <c r="D15" i="376"/>
  <c r="G15" i="376"/>
  <c r="F15" i="375"/>
  <c r="E16" i="376"/>
  <c r="E16" i="375"/>
  <c r="F16" i="376"/>
  <c r="G16" i="375"/>
  <c r="C17" i="375"/>
  <c r="D17" i="376"/>
  <c r="F17" i="375"/>
  <c r="E18" i="376"/>
  <c r="E18" i="375"/>
  <c r="G18" i="375"/>
  <c r="C19" i="375"/>
  <c r="C19" i="376"/>
  <c r="D19" i="376"/>
  <c r="G19" i="376"/>
  <c r="F19" i="375"/>
  <c r="F20" i="376"/>
  <c r="E20" i="375"/>
  <c r="G20" i="375"/>
  <c r="C21" i="376"/>
  <c r="C21" i="375"/>
  <c r="D21" i="376"/>
  <c r="G21" i="376"/>
  <c r="F21" i="375"/>
  <c r="F22" i="376"/>
  <c r="E22" i="376"/>
  <c r="E22" i="375"/>
  <c r="G22" i="375"/>
  <c r="C23" i="376"/>
  <c r="C23" i="375"/>
  <c r="D23" i="376"/>
  <c r="G23" i="376"/>
  <c r="F23" i="375"/>
  <c r="F24" i="376"/>
  <c r="E24" i="375"/>
  <c r="E24" i="376"/>
  <c r="G24" i="375"/>
  <c r="C25" i="376"/>
  <c r="C25" i="375"/>
  <c r="G25" i="376"/>
  <c r="F25" i="375"/>
  <c r="F26" i="376"/>
  <c r="E26" i="375"/>
  <c r="E26" i="376"/>
  <c r="G26" i="375"/>
  <c r="C27" i="376"/>
  <c r="D27" i="376"/>
  <c r="D27" i="375"/>
  <c r="G27" i="376"/>
  <c r="F27" i="375"/>
  <c r="E28" i="376"/>
  <c r="F28" i="376"/>
  <c r="G28" i="375"/>
  <c r="D29" i="376"/>
  <c r="D29" i="375"/>
  <c r="F29" i="375"/>
  <c r="G29" i="376"/>
  <c r="E30" i="376"/>
  <c r="G30" i="375"/>
  <c r="C31" i="376"/>
  <c r="D31" i="376"/>
  <c r="D31" i="375"/>
  <c r="G31" i="376"/>
  <c r="F31" i="375"/>
  <c r="E32" i="376"/>
  <c r="F32" i="376"/>
  <c r="G32" i="375"/>
  <c r="D33" i="376"/>
  <c r="E34" i="376"/>
  <c r="G34" i="375"/>
  <c r="C35" i="376"/>
  <c r="C35" i="375"/>
  <c r="D35" i="376"/>
  <c r="G35" i="376"/>
  <c r="F35" i="375"/>
  <c r="F36" i="376"/>
  <c r="E36" i="375"/>
  <c r="G36" i="375"/>
  <c r="C37" i="376"/>
  <c r="C37" i="375"/>
  <c r="D37" i="376"/>
  <c r="G37" i="376"/>
  <c r="F37" i="375"/>
  <c r="F38" i="376"/>
  <c r="E38" i="376"/>
  <c r="E38" i="375"/>
  <c r="G38" i="375"/>
  <c r="D13" i="375"/>
  <c r="D17" i="375"/>
  <c r="D21" i="375"/>
  <c r="D25" i="375"/>
  <c r="C27" i="375"/>
  <c r="E28" i="375"/>
  <c r="C31" i="375"/>
  <c r="E32" i="375"/>
  <c r="E34" i="375"/>
  <c r="D37" i="375"/>
  <c r="G13" i="376"/>
  <c r="C17" i="376"/>
  <c r="F18" i="376"/>
  <c r="E20" i="376"/>
  <c r="F30" i="376"/>
  <c r="F34" i="376"/>
  <c r="C11" i="378"/>
  <c r="C13" i="378"/>
  <c r="C15" i="378"/>
  <c r="C17" i="378"/>
  <c r="C19" i="378"/>
  <c r="C21" i="378"/>
  <c r="C23" i="378"/>
  <c r="C25" i="378"/>
  <c r="C27" i="378"/>
  <c r="C29" i="378"/>
  <c r="C31" i="378"/>
  <c r="C33" i="378"/>
  <c r="C35" i="378"/>
  <c r="C37" i="378"/>
  <c r="C18" i="378"/>
  <c r="C26" i="378"/>
  <c r="C34" i="378"/>
  <c r="X11" i="105"/>
  <c r="Y11" i="105"/>
  <c r="Z11" i="105"/>
  <c r="AA11" i="105"/>
  <c r="X11" i="269" s="1"/>
  <c r="AB11" i="105"/>
  <c r="AC11" i="105"/>
  <c r="X12" i="105"/>
  <c r="Y12" i="105"/>
  <c r="Z12" i="105"/>
  <c r="AA12" i="105"/>
  <c r="AB12" i="105"/>
  <c r="AC12" i="105"/>
  <c r="X13" i="105"/>
  <c r="Y13" i="105"/>
  <c r="Z13" i="105"/>
  <c r="AA13" i="105"/>
  <c r="X13" i="269" s="1"/>
  <c r="AB13" i="105"/>
  <c r="AC13" i="105"/>
  <c r="X14" i="105"/>
  <c r="Y14" i="105"/>
  <c r="Z14" i="105"/>
  <c r="AA14" i="105"/>
  <c r="AB14" i="105"/>
  <c r="AC14" i="105"/>
  <c r="X15" i="105"/>
  <c r="Y15" i="105"/>
  <c r="Z15" i="105"/>
  <c r="AA15" i="105"/>
  <c r="X15" i="269" s="1"/>
  <c r="AB15" i="105"/>
  <c r="AC15" i="105"/>
  <c r="X16" i="105"/>
  <c r="Y16" i="105"/>
  <c r="Z16" i="105"/>
  <c r="AA16" i="105"/>
  <c r="AB16" i="105"/>
  <c r="AC16" i="105"/>
  <c r="X17" i="105"/>
  <c r="Y17" i="105"/>
  <c r="Z17" i="105"/>
  <c r="AA17" i="105"/>
  <c r="X17" i="269" s="1"/>
  <c r="AB17" i="105"/>
  <c r="AC17" i="105"/>
  <c r="X18" i="105"/>
  <c r="Y18" i="105"/>
  <c r="Z18" i="105"/>
  <c r="AA18" i="105"/>
  <c r="AB18" i="105"/>
  <c r="AC18" i="105"/>
  <c r="X19" i="105"/>
  <c r="Y19" i="105"/>
  <c r="Z19" i="105"/>
  <c r="AA19" i="105"/>
  <c r="X19" i="269" s="1"/>
  <c r="AB19" i="105"/>
  <c r="AC19" i="105"/>
  <c r="X20" i="105"/>
  <c r="Y20" i="105"/>
  <c r="Z20" i="105"/>
  <c r="AA20" i="105"/>
  <c r="AB20" i="105"/>
  <c r="AC20" i="105"/>
  <c r="X21" i="105"/>
  <c r="Y21" i="105"/>
  <c r="Z21" i="105"/>
  <c r="AA21" i="105"/>
  <c r="X21" i="269" s="1"/>
  <c r="AB21" i="105"/>
  <c r="AC21" i="105"/>
  <c r="X22" i="105"/>
  <c r="Y22" i="105"/>
  <c r="Z22" i="105"/>
  <c r="AA22" i="105"/>
  <c r="AB22" i="105"/>
  <c r="AC22" i="105"/>
  <c r="X23" i="105"/>
  <c r="Y23" i="105"/>
  <c r="Z23" i="105"/>
  <c r="AA23" i="105"/>
  <c r="X23" i="269" s="1"/>
  <c r="AB23" i="105"/>
  <c r="AC23" i="105"/>
  <c r="X24" i="105"/>
  <c r="Y24" i="105"/>
  <c r="Z24" i="105"/>
  <c r="AA24" i="105"/>
  <c r="AB24" i="105"/>
  <c r="AC24" i="105"/>
  <c r="X25" i="105"/>
  <c r="Y25" i="105"/>
  <c r="Z25" i="105"/>
  <c r="AA25" i="105"/>
  <c r="X25" i="269" s="1"/>
  <c r="AB25" i="105"/>
  <c r="AC25" i="105"/>
  <c r="X26" i="105"/>
  <c r="Y26" i="105"/>
  <c r="Z26" i="105"/>
  <c r="AA26" i="105"/>
  <c r="AB26" i="105"/>
  <c r="AC26" i="105"/>
  <c r="X27" i="105"/>
  <c r="Y27" i="105"/>
  <c r="Z27" i="105"/>
  <c r="AA27" i="105"/>
  <c r="X27" i="269" s="1"/>
  <c r="AB27" i="105"/>
  <c r="AC27" i="105"/>
  <c r="X28" i="105"/>
  <c r="Y28" i="105"/>
  <c r="Z28" i="105"/>
  <c r="AA28" i="105"/>
  <c r="AB28" i="105"/>
  <c r="AC28" i="105"/>
  <c r="X29" i="105"/>
  <c r="Y29" i="105"/>
  <c r="Z29" i="105"/>
  <c r="AA29" i="105"/>
  <c r="X29" i="269" s="1"/>
  <c r="AB29" i="105"/>
  <c r="AC29" i="105"/>
  <c r="X30" i="105"/>
  <c r="Y30" i="105"/>
  <c r="Z30" i="105"/>
  <c r="AA30" i="105"/>
  <c r="AB30" i="105"/>
  <c r="AC30" i="105"/>
  <c r="X31" i="105"/>
  <c r="Y31" i="105"/>
  <c r="Z31" i="105"/>
  <c r="AA31" i="105"/>
  <c r="X31" i="269" s="1"/>
  <c r="AB31" i="105"/>
  <c r="AC31" i="105"/>
  <c r="X32" i="105"/>
  <c r="Y32" i="105"/>
  <c r="Z32" i="105"/>
  <c r="AA32" i="105"/>
  <c r="AB32" i="105"/>
  <c r="AC32" i="105"/>
  <c r="X33" i="105"/>
  <c r="Y33" i="105"/>
  <c r="Z33" i="105"/>
  <c r="AA33" i="105"/>
  <c r="X33" i="269" s="1"/>
  <c r="AB33" i="105"/>
  <c r="AC33" i="105"/>
  <c r="X34" i="105"/>
  <c r="Y34" i="105"/>
  <c r="Z34" i="105"/>
  <c r="AA34" i="105"/>
  <c r="AB34" i="105"/>
  <c r="AC34" i="105"/>
  <c r="X35" i="105"/>
  <c r="Y35" i="105"/>
  <c r="Z35" i="105"/>
  <c r="AA35" i="105"/>
  <c r="X35" i="269" s="1"/>
  <c r="AB35" i="105"/>
  <c r="AC35" i="105"/>
  <c r="X36" i="105"/>
  <c r="Y36" i="105"/>
  <c r="Z36" i="105"/>
  <c r="AA36" i="105"/>
  <c r="AB36" i="105"/>
  <c r="AC36" i="105"/>
  <c r="X37" i="105"/>
  <c r="Y37" i="105"/>
  <c r="Z37" i="105"/>
  <c r="AA37" i="105"/>
  <c r="X37" i="269" s="1"/>
  <c r="AB37" i="105"/>
  <c r="AC37" i="105"/>
  <c r="X38" i="105"/>
  <c r="Y38" i="105"/>
  <c r="Z38" i="105"/>
  <c r="AA38" i="105"/>
  <c r="AB38" i="105"/>
  <c r="AC38" i="105"/>
  <c r="Q11" i="105"/>
  <c r="R11" i="105"/>
  <c r="S11" i="105"/>
  <c r="T11" i="105"/>
  <c r="R11" i="269" s="1"/>
  <c r="U11" i="105"/>
  <c r="V11" i="105"/>
  <c r="Q12" i="105"/>
  <c r="R12" i="105"/>
  <c r="S12" i="105"/>
  <c r="T12" i="105"/>
  <c r="U12" i="105"/>
  <c r="V12" i="105"/>
  <c r="Q13" i="105"/>
  <c r="R13" i="105"/>
  <c r="S13" i="105"/>
  <c r="T13" i="105"/>
  <c r="R13" i="269" s="1"/>
  <c r="U13" i="105"/>
  <c r="V13" i="105"/>
  <c r="Q14" i="105"/>
  <c r="R14" i="105"/>
  <c r="S14" i="105"/>
  <c r="T14" i="105"/>
  <c r="U14" i="105"/>
  <c r="V14" i="105"/>
  <c r="Q15" i="105"/>
  <c r="R15" i="105"/>
  <c r="S15" i="105"/>
  <c r="T15" i="105"/>
  <c r="R15" i="269" s="1"/>
  <c r="U15" i="105"/>
  <c r="V15" i="105"/>
  <c r="Q16" i="105"/>
  <c r="R16" i="105"/>
  <c r="S16" i="105"/>
  <c r="T16" i="105"/>
  <c r="U16" i="105"/>
  <c r="V16" i="105"/>
  <c r="Q17" i="105"/>
  <c r="R17" i="105"/>
  <c r="S17" i="105"/>
  <c r="T17" i="105"/>
  <c r="R17" i="269" s="1"/>
  <c r="U17" i="105"/>
  <c r="V17" i="105"/>
  <c r="Q18" i="105"/>
  <c r="R18" i="105"/>
  <c r="S18" i="105"/>
  <c r="T18" i="105"/>
  <c r="U18" i="105"/>
  <c r="V18" i="105"/>
  <c r="Q19" i="105"/>
  <c r="R19" i="105"/>
  <c r="S19" i="105"/>
  <c r="T19" i="105"/>
  <c r="R19" i="269" s="1"/>
  <c r="U19" i="105"/>
  <c r="V19" i="105"/>
  <c r="Q20" i="105"/>
  <c r="R20" i="105"/>
  <c r="S20" i="105"/>
  <c r="T20" i="105"/>
  <c r="U20" i="105"/>
  <c r="V20" i="105"/>
  <c r="Q21" i="105"/>
  <c r="R21" i="105"/>
  <c r="S21" i="105"/>
  <c r="T21" i="105"/>
  <c r="R21" i="269" s="1"/>
  <c r="U21" i="105"/>
  <c r="V21" i="105"/>
  <c r="Q22" i="105"/>
  <c r="R22" i="105"/>
  <c r="S22" i="105"/>
  <c r="T22" i="105"/>
  <c r="U22" i="105"/>
  <c r="V22" i="105"/>
  <c r="Q23" i="105"/>
  <c r="R23" i="105"/>
  <c r="S23" i="105"/>
  <c r="T23" i="105"/>
  <c r="R23" i="269" s="1"/>
  <c r="U23" i="105"/>
  <c r="V23" i="105"/>
  <c r="Q24" i="105"/>
  <c r="R24" i="105"/>
  <c r="S24" i="105"/>
  <c r="T24" i="105"/>
  <c r="U24" i="105"/>
  <c r="V24" i="105"/>
  <c r="Q25" i="105"/>
  <c r="R25" i="105"/>
  <c r="S25" i="105"/>
  <c r="T25" i="105"/>
  <c r="R25" i="269" s="1"/>
  <c r="U25" i="105"/>
  <c r="V25" i="105"/>
  <c r="Q26" i="105"/>
  <c r="R26" i="105"/>
  <c r="S26" i="105"/>
  <c r="T26" i="105"/>
  <c r="U26" i="105"/>
  <c r="V26" i="105"/>
  <c r="Q27" i="105"/>
  <c r="R27" i="105"/>
  <c r="S27" i="105"/>
  <c r="T27" i="105"/>
  <c r="R27" i="269" s="1"/>
  <c r="U27" i="105"/>
  <c r="V27" i="105"/>
  <c r="Q28" i="105"/>
  <c r="R28" i="105"/>
  <c r="S28" i="105"/>
  <c r="T28" i="105"/>
  <c r="U28" i="105"/>
  <c r="V28" i="105"/>
  <c r="Q29" i="105"/>
  <c r="R29" i="105"/>
  <c r="S29" i="105"/>
  <c r="T29" i="105"/>
  <c r="R29" i="269" s="1"/>
  <c r="U29" i="105"/>
  <c r="V29" i="105"/>
  <c r="Q30" i="105"/>
  <c r="R30" i="105"/>
  <c r="S30" i="105"/>
  <c r="T30" i="105"/>
  <c r="U30" i="105"/>
  <c r="V30" i="105"/>
  <c r="Q31" i="105"/>
  <c r="R31" i="105"/>
  <c r="S31" i="105"/>
  <c r="T31" i="105"/>
  <c r="R31" i="269" s="1"/>
  <c r="U31" i="105"/>
  <c r="V31" i="105"/>
  <c r="Q32" i="105"/>
  <c r="R32" i="105"/>
  <c r="P32" i="269" s="1"/>
  <c r="S32" i="105"/>
  <c r="T32" i="105"/>
  <c r="U32" i="105"/>
  <c r="V32" i="105"/>
  <c r="Q33" i="105"/>
  <c r="R33" i="105"/>
  <c r="S33" i="105"/>
  <c r="T33" i="105"/>
  <c r="R33" i="269" s="1"/>
  <c r="U33" i="105"/>
  <c r="V33" i="105"/>
  <c r="Q34" i="105"/>
  <c r="R34" i="105"/>
  <c r="S34" i="105"/>
  <c r="T34" i="105"/>
  <c r="U34" i="105"/>
  <c r="V34" i="105"/>
  <c r="Q35" i="105"/>
  <c r="R35" i="105"/>
  <c r="S35" i="105"/>
  <c r="T35" i="105"/>
  <c r="R35" i="269" s="1"/>
  <c r="U35" i="105"/>
  <c r="V35" i="105"/>
  <c r="Q36" i="105"/>
  <c r="R36" i="105"/>
  <c r="S36" i="105"/>
  <c r="T36" i="105"/>
  <c r="U36" i="105"/>
  <c r="V36" i="105"/>
  <c r="Q37" i="105"/>
  <c r="R37" i="105"/>
  <c r="S37" i="105"/>
  <c r="T37" i="105"/>
  <c r="R37" i="269" s="1"/>
  <c r="U37" i="105"/>
  <c r="V37" i="105"/>
  <c r="Q38" i="105"/>
  <c r="R38" i="105"/>
  <c r="S38" i="105"/>
  <c r="T38" i="105"/>
  <c r="U38" i="105"/>
  <c r="V38" i="105"/>
  <c r="J11" i="105"/>
  <c r="K11" i="105"/>
  <c r="L11" i="105"/>
  <c r="M11" i="105"/>
  <c r="L11" i="269" s="1"/>
  <c r="N11" i="105"/>
  <c r="O11" i="105"/>
  <c r="J12" i="105"/>
  <c r="K12" i="105"/>
  <c r="L12" i="105"/>
  <c r="M12" i="105"/>
  <c r="N12" i="105"/>
  <c r="O12" i="105"/>
  <c r="J13" i="105"/>
  <c r="K13" i="105"/>
  <c r="L13" i="105"/>
  <c r="M13" i="105"/>
  <c r="L13" i="269" s="1"/>
  <c r="N13" i="105"/>
  <c r="O13" i="105"/>
  <c r="J14" i="105"/>
  <c r="K14" i="105"/>
  <c r="J14" i="269" s="1"/>
  <c r="L14" i="105"/>
  <c r="M14" i="105"/>
  <c r="N14" i="105"/>
  <c r="O14" i="105"/>
  <c r="J15" i="105"/>
  <c r="K15" i="105"/>
  <c r="L15" i="105"/>
  <c r="M15" i="105"/>
  <c r="L15" i="269" s="1"/>
  <c r="N15" i="105"/>
  <c r="O15" i="105"/>
  <c r="J16" i="105"/>
  <c r="K16" i="105"/>
  <c r="L16" i="105"/>
  <c r="M16" i="105"/>
  <c r="N16" i="105"/>
  <c r="O16" i="105"/>
  <c r="J17" i="105"/>
  <c r="K17" i="105"/>
  <c r="L17" i="105"/>
  <c r="M17" i="105"/>
  <c r="L17" i="269" s="1"/>
  <c r="N17" i="105"/>
  <c r="O17" i="105"/>
  <c r="J18" i="105"/>
  <c r="K18" i="105"/>
  <c r="J18" i="269" s="1"/>
  <c r="L18" i="105"/>
  <c r="M18" i="105"/>
  <c r="N18" i="105"/>
  <c r="O18" i="105"/>
  <c r="J19" i="105"/>
  <c r="K19" i="105"/>
  <c r="L19" i="105"/>
  <c r="M19" i="105"/>
  <c r="L19" i="269" s="1"/>
  <c r="N19" i="105"/>
  <c r="O19" i="105"/>
  <c r="J20" i="105"/>
  <c r="K20" i="105"/>
  <c r="L20" i="105"/>
  <c r="M20" i="105"/>
  <c r="N20" i="105"/>
  <c r="O20" i="105"/>
  <c r="J21" i="105"/>
  <c r="K21" i="105"/>
  <c r="L21" i="105"/>
  <c r="M21" i="105"/>
  <c r="L21" i="269" s="1"/>
  <c r="N21" i="105"/>
  <c r="O21" i="105"/>
  <c r="J22" i="105"/>
  <c r="K22" i="105"/>
  <c r="L22" i="105"/>
  <c r="M22" i="105"/>
  <c r="N22" i="105"/>
  <c r="O22" i="105"/>
  <c r="J23" i="105"/>
  <c r="K23" i="105"/>
  <c r="L23" i="105"/>
  <c r="M23" i="105"/>
  <c r="L23" i="269" s="1"/>
  <c r="N23" i="105"/>
  <c r="O23" i="105"/>
  <c r="J24" i="105"/>
  <c r="K24" i="105"/>
  <c r="J24" i="269" s="1"/>
  <c r="L24" i="105"/>
  <c r="M24" i="105"/>
  <c r="N24" i="105"/>
  <c r="O24" i="105"/>
  <c r="J25" i="105"/>
  <c r="K25" i="105"/>
  <c r="L25" i="105"/>
  <c r="M25" i="105"/>
  <c r="L25" i="269" s="1"/>
  <c r="N25" i="105"/>
  <c r="O25" i="105"/>
  <c r="J26" i="105"/>
  <c r="K26" i="105"/>
  <c r="L26" i="105"/>
  <c r="M26" i="105"/>
  <c r="N26" i="105"/>
  <c r="O26" i="105"/>
  <c r="J27" i="105"/>
  <c r="K27" i="105"/>
  <c r="L27" i="105"/>
  <c r="M27" i="105"/>
  <c r="L27" i="269" s="1"/>
  <c r="N27" i="105"/>
  <c r="O27" i="105"/>
  <c r="J28" i="105"/>
  <c r="K28" i="105"/>
  <c r="L28" i="105"/>
  <c r="M28" i="105"/>
  <c r="N28" i="105"/>
  <c r="O28" i="105"/>
  <c r="J29" i="105"/>
  <c r="K29" i="105"/>
  <c r="L29" i="105"/>
  <c r="M29" i="105"/>
  <c r="L29" i="269" s="1"/>
  <c r="N29" i="105"/>
  <c r="O29" i="105"/>
  <c r="J30" i="105"/>
  <c r="K30" i="105"/>
  <c r="L30" i="105"/>
  <c r="M30" i="105"/>
  <c r="N30" i="105"/>
  <c r="O30" i="105"/>
  <c r="J31" i="105"/>
  <c r="K31" i="105"/>
  <c r="L31" i="105"/>
  <c r="M31" i="105"/>
  <c r="L31" i="269" s="1"/>
  <c r="N31" i="105"/>
  <c r="O31" i="105"/>
  <c r="J32" i="105"/>
  <c r="K32" i="105"/>
  <c r="L32" i="105"/>
  <c r="M32" i="105"/>
  <c r="N32" i="105"/>
  <c r="O32" i="105"/>
  <c r="J33" i="105"/>
  <c r="K33" i="105"/>
  <c r="L33" i="105"/>
  <c r="M33" i="105"/>
  <c r="L33" i="269" s="1"/>
  <c r="N33" i="105"/>
  <c r="O33" i="105"/>
  <c r="J34" i="105"/>
  <c r="K34" i="105"/>
  <c r="J34" i="269" s="1"/>
  <c r="L34" i="105"/>
  <c r="M34" i="105"/>
  <c r="N34" i="105"/>
  <c r="O34" i="105"/>
  <c r="J35" i="105"/>
  <c r="K35" i="105"/>
  <c r="L35" i="105"/>
  <c r="M35" i="105"/>
  <c r="L35" i="269" s="1"/>
  <c r="N35" i="105"/>
  <c r="O35" i="105"/>
  <c r="J36" i="105"/>
  <c r="K36" i="105"/>
  <c r="L36" i="105"/>
  <c r="M36" i="105"/>
  <c r="N36" i="105"/>
  <c r="O36" i="105"/>
  <c r="J37" i="105"/>
  <c r="K37" i="105"/>
  <c r="L37" i="105"/>
  <c r="M37" i="105"/>
  <c r="L37" i="269" s="1"/>
  <c r="N37" i="105"/>
  <c r="O37" i="105"/>
  <c r="J38" i="105"/>
  <c r="K38" i="105"/>
  <c r="J38" i="269" s="1"/>
  <c r="L38" i="105"/>
  <c r="M38" i="105"/>
  <c r="N38" i="105"/>
  <c r="O38" i="105"/>
  <c r="C11" i="105"/>
  <c r="D11" i="105"/>
  <c r="E11" i="105"/>
  <c r="F11" i="105"/>
  <c r="F11" i="269" s="1"/>
  <c r="G11" i="105"/>
  <c r="H11" i="105"/>
  <c r="C12" i="105"/>
  <c r="D12" i="105"/>
  <c r="E12" i="105"/>
  <c r="F12" i="105"/>
  <c r="G12" i="105"/>
  <c r="H12" i="105"/>
  <c r="C13" i="105"/>
  <c r="D13" i="105"/>
  <c r="E13" i="105"/>
  <c r="F13" i="105"/>
  <c r="F13" i="269" s="1"/>
  <c r="G13" i="105"/>
  <c r="H13" i="105"/>
  <c r="C14" i="105"/>
  <c r="D14" i="105"/>
  <c r="E14" i="105"/>
  <c r="F14" i="105"/>
  <c r="G14" i="105"/>
  <c r="H14" i="105"/>
  <c r="C15" i="105"/>
  <c r="D15" i="105"/>
  <c r="E15" i="105"/>
  <c r="F15" i="105"/>
  <c r="F15" i="269" s="1"/>
  <c r="G15" i="105"/>
  <c r="H15" i="105"/>
  <c r="C16" i="105"/>
  <c r="D16" i="105"/>
  <c r="D16" i="269" s="1"/>
  <c r="E16" i="105"/>
  <c r="F16" i="105"/>
  <c r="G16" i="105"/>
  <c r="H16" i="105"/>
  <c r="C17" i="105"/>
  <c r="D17" i="105"/>
  <c r="E17" i="105"/>
  <c r="F17" i="105"/>
  <c r="F17" i="269" s="1"/>
  <c r="G17" i="105"/>
  <c r="H17" i="105"/>
  <c r="C18" i="105"/>
  <c r="D18" i="105"/>
  <c r="E18" i="105"/>
  <c r="F18" i="105"/>
  <c r="G18" i="105"/>
  <c r="H18" i="105"/>
  <c r="C19" i="105"/>
  <c r="D19" i="105"/>
  <c r="E19" i="105"/>
  <c r="F19" i="105"/>
  <c r="F19" i="269" s="1"/>
  <c r="G19" i="105"/>
  <c r="H19" i="105"/>
  <c r="C20" i="105"/>
  <c r="D20" i="105"/>
  <c r="D20" i="269" s="1"/>
  <c r="E20" i="105"/>
  <c r="F20" i="105"/>
  <c r="G20" i="105"/>
  <c r="H20" i="105"/>
  <c r="C21" i="105"/>
  <c r="D21" i="105"/>
  <c r="E21" i="105"/>
  <c r="F21" i="105"/>
  <c r="F21" i="269" s="1"/>
  <c r="G21" i="105"/>
  <c r="H21" i="105"/>
  <c r="C22" i="105"/>
  <c r="D22" i="105"/>
  <c r="E22" i="105"/>
  <c r="F22" i="105"/>
  <c r="G22" i="105"/>
  <c r="H22" i="105"/>
  <c r="C23" i="105"/>
  <c r="D23" i="105"/>
  <c r="E23" i="105"/>
  <c r="F23" i="105"/>
  <c r="F23" i="269" s="1"/>
  <c r="G23" i="105"/>
  <c r="H23" i="105"/>
  <c r="C24" i="105"/>
  <c r="D24" i="105"/>
  <c r="E24" i="105"/>
  <c r="F24" i="105"/>
  <c r="G24" i="105"/>
  <c r="H24" i="105"/>
  <c r="C25" i="105"/>
  <c r="D25" i="105"/>
  <c r="E25" i="105"/>
  <c r="F25" i="105"/>
  <c r="F25" i="269" s="1"/>
  <c r="G25" i="105"/>
  <c r="H25" i="105"/>
  <c r="C26" i="105"/>
  <c r="D26" i="105"/>
  <c r="E26" i="105"/>
  <c r="F26" i="105"/>
  <c r="G26" i="105"/>
  <c r="H26" i="105"/>
  <c r="C27" i="105"/>
  <c r="D27" i="105"/>
  <c r="E27" i="105"/>
  <c r="F27" i="105"/>
  <c r="F27" i="269" s="1"/>
  <c r="G27" i="105"/>
  <c r="H27" i="105"/>
  <c r="C28" i="105"/>
  <c r="D28" i="105"/>
  <c r="E28" i="105"/>
  <c r="F28" i="105"/>
  <c r="G28" i="105"/>
  <c r="H28" i="105"/>
  <c r="C29" i="105"/>
  <c r="D29" i="105"/>
  <c r="E29" i="105"/>
  <c r="F29" i="105"/>
  <c r="F29" i="269" s="1"/>
  <c r="G29" i="105"/>
  <c r="H29" i="105"/>
  <c r="C30" i="105"/>
  <c r="D30" i="105"/>
  <c r="D30" i="269" s="1"/>
  <c r="E30" i="105"/>
  <c r="F30" i="105"/>
  <c r="G30" i="105"/>
  <c r="H30" i="105"/>
  <c r="C31" i="105"/>
  <c r="D31" i="105"/>
  <c r="E31" i="105"/>
  <c r="F31" i="105"/>
  <c r="F31" i="269" s="1"/>
  <c r="G31" i="105"/>
  <c r="H31" i="105"/>
  <c r="C32" i="105"/>
  <c r="D32" i="105"/>
  <c r="D32" i="269" s="1"/>
  <c r="E32" i="105"/>
  <c r="F32" i="105"/>
  <c r="G32" i="105"/>
  <c r="H32" i="105"/>
  <c r="C33" i="105"/>
  <c r="D33" i="105"/>
  <c r="E33" i="105"/>
  <c r="F33" i="105"/>
  <c r="F33" i="269" s="1"/>
  <c r="G33" i="105"/>
  <c r="H33" i="105"/>
  <c r="C34" i="105"/>
  <c r="D34" i="105"/>
  <c r="E34" i="105"/>
  <c r="F34" i="105"/>
  <c r="G34" i="105"/>
  <c r="H34" i="105"/>
  <c r="C35" i="105"/>
  <c r="D35" i="105"/>
  <c r="E35" i="105"/>
  <c r="F35" i="105"/>
  <c r="F35" i="269" s="1"/>
  <c r="G35" i="105"/>
  <c r="H35" i="105"/>
  <c r="C36" i="105"/>
  <c r="D36" i="105"/>
  <c r="E36" i="105"/>
  <c r="F36" i="105"/>
  <c r="G36" i="105"/>
  <c r="H36" i="105"/>
  <c r="C37" i="105"/>
  <c r="D37" i="105"/>
  <c r="E37" i="105"/>
  <c r="F37" i="105"/>
  <c r="F37" i="269" s="1"/>
  <c r="G37" i="105"/>
  <c r="H37" i="105"/>
  <c r="C38" i="105"/>
  <c r="D38" i="105"/>
  <c r="E38" i="105"/>
  <c r="F38" i="105"/>
  <c r="G38" i="105"/>
  <c r="H38" i="105"/>
  <c r="B11" i="105"/>
  <c r="B11" i="269" s="1"/>
  <c r="B11" i="270" s="1"/>
  <c r="B12" i="105"/>
  <c r="B12" i="269" s="1"/>
  <c r="B12" i="270" s="1"/>
  <c r="B13" i="105"/>
  <c r="B13" i="269" s="1"/>
  <c r="B13" i="270" s="1"/>
  <c r="B14" i="105"/>
  <c r="B14" i="269" s="1"/>
  <c r="B14" i="270" s="1"/>
  <c r="B15" i="105"/>
  <c r="B15" i="269" s="1"/>
  <c r="B15" i="270" s="1"/>
  <c r="B16" i="105"/>
  <c r="B16" i="269" s="1"/>
  <c r="B16" i="270" s="1"/>
  <c r="B17" i="105"/>
  <c r="B17" i="269" s="1"/>
  <c r="B17" i="270" s="1"/>
  <c r="B18" i="105"/>
  <c r="B18" i="269" s="1"/>
  <c r="B18" i="270" s="1"/>
  <c r="B19" i="105"/>
  <c r="B19" i="269" s="1"/>
  <c r="B19" i="270" s="1"/>
  <c r="B20" i="105"/>
  <c r="B20" i="269" s="1"/>
  <c r="B20" i="270" s="1"/>
  <c r="B21" i="105"/>
  <c r="B21" i="269" s="1"/>
  <c r="B21" i="270" s="1"/>
  <c r="B22" i="105"/>
  <c r="B22" i="269" s="1"/>
  <c r="B22" i="270" s="1"/>
  <c r="B23" i="105"/>
  <c r="B23" i="269" s="1"/>
  <c r="B23" i="270" s="1"/>
  <c r="B24" i="105"/>
  <c r="B24" i="269" s="1"/>
  <c r="B24" i="270" s="1"/>
  <c r="B25" i="105"/>
  <c r="B25" i="269" s="1"/>
  <c r="B25" i="270" s="1"/>
  <c r="B26" i="105"/>
  <c r="B26" i="269" s="1"/>
  <c r="B26" i="270" s="1"/>
  <c r="B27" i="105"/>
  <c r="B27" i="269" s="1"/>
  <c r="B27" i="270" s="1"/>
  <c r="B28" i="105"/>
  <c r="B28" i="269" s="1"/>
  <c r="B28" i="270" s="1"/>
  <c r="B29" i="105"/>
  <c r="B29" i="269" s="1"/>
  <c r="B29" i="270" s="1"/>
  <c r="B30" i="105"/>
  <c r="B30" i="269" s="1"/>
  <c r="B30" i="270" s="1"/>
  <c r="B31" i="105"/>
  <c r="B31" i="269" s="1"/>
  <c r="B31" i="270" s="1"/>
  <c r="B32" i="105"/>
  <c r="B32" i="269" s="1"/>
  <c r="B32" i="270" s="1"/>
  <c r="B33" i="105"/>
  <c r="B33" i="269" s="1"/>
  <c r="B33" i="270" s="1"/>
  <c r="B34" i="105"/>
  <c r="B34" i="269" s="1"/>
  <c r="B34" i="270" s="1"/>
  <c r="B35" i="105"/>
  <c r="B35" i="269" s="1"/>
  <c r="B35" i="270" s="1"/>
  <c r="B36" i="105"/>
  <c r="B36" i="269" s="1"/>
  <c r="B36" i="270" s="1"/>
  <c r="B37" i="105"/>
  <c r="B37" i="269" s="1"/>
  <c r="B37" i="270" s="1"/>
  <c r="B38" i="105"/>
  <c r="B38" i="269" s="1"/>
  <c r="B38" i="270" s="1"/>
  <c r="B11" i="103"/>
  <c r="B12" i="103"/>
  <c r="B13" i="103"/>
  <c r="B14" i="103"/>
  <c r="J32" i="269" l="1"/>
  <c r="J28" i="269"/>
  <c r="D28" i="269"/>
  <c r="J22" i="269"/>
  <c r="D26" i="269"/>
  <c r="J12" i="269"/>
  <c r="P26" i="269"/>
  <c r="P20" i="269"/>
  <c r="P12" i="269"/>
  <c r="V34" i="269"/>
  <c r="V24" i="269"/>
  <c r="V22" i="269"/>
  <c r="V16" i="269"/>
  <c r="D14" i="269"/>
  <c r="J36" i="269"/>
  <c r="D38" i="269"/>
  <c r="P34" i="269"/>
  <c r="P30" i="269"/>
  <c r="P18" i="269"/>
  <c r="V18" i="269"/>
  <c r="V14" i="269"/>
  <c r="D24" i="269"/>
  <c r="D18" i="269"/>
  <c r="P38" i="269"/>
  <c r="P36" i="269"/>
  <c r="P22" i="269"/>
  <c r="V38" i="269"/>
  <c r="V36" i="269"/>
  <c r="V32" i="269"/>
  <c r="D22" i="269"/>
  <c r="D36" i="269"/>
  <c r="D34" i="269"/>
  <c r="D12" i="269"/>
  <c r="J30" i="269"/>
  <c r="J26" i="269"/>
  <c r="J20" i="269"/>
  <c r="J16" i="269"/>
  <c r="P28" i="269"/>
  <c r="P24" i="269"/>
  <c r="P16" i="269"/>
  <c r="P14" i="269"/>
  <c r="V30" i="269"/>
  <c r="V28" i="269"/>
  <c r="V26" i="269"/>
  <c r="V20" i="269"/>
  <c r="V12" i="269"/>
  <c r="G38" i="269"/>
  <c r="C38" i="269"/>
  <c r="E37" i="269"/>
  <c r="G36" i="269"/>
  <c r="C36" i="269"/>
  <c r="E35" i="269"/>
  <c r="G34" i="269"/>
  <c r="C34" i="269"/>
  <c r="E33" i="269"/>
  <c r="G32" i="269"/>
  <c r="C32" i="269"/>
  <c r="E31" i="269"/>
  <c r="G30" i="269"/>
  <c r="C30" i="269"/>
  <c r="E29" i="269"/>
  <c r="G28" i="269"/>
  <c r="C28" i="269"/>
  <c r="E27" i="269"/>
  <c r="G26" i="269"/>
  <c r="C26" i="269"/>
  <c r="E25" i="269"/>
  <c r="G24" i="269"/>
  <c r="C24" i="269"/>
  <c r="E23" i="269"/>
  <c r="G22" i="269"/>
  <c r="C22" i="269"/>
  <c r="E21" i="269"/>
  <c r="G20" i="269"/>
  <c r="C20" i="269"/>
  <c r="E19" i="269"/>
  <c r="G18" i="269"/>
  <c r="C18" i="269"/>
  <c r="E17" i="269"/>
  <c r="G16" i="269"/>
  <c r="C16" i="269"/>
  <c r="E15" i="269"/>
  <c r="G14" i="269"/>
  <c r="C14" i="269"/>
  <c r="E13" i="269"/>
  <c r="G12" i="269"/>
  <c r="C12" i="269"/>
  <c r="E11" i="269"/>
  <c r="M38" i="269"/>
  <c r="I38" i="269"/>
  <c r="K37" i="269"/>
  <c r="M36" i="269"/>
  <c r="I36" i="269"/>
  <c r="K35" i="269"/>
  <c r="M34" i="269"/>
  <c r="I34" i="269"/>
  <c r="K33" i="269"/>
  <c r="M32" i="269"/>
  <c r="I32" i="269"/>
  <c r="K31" i="269"/>
  <c r="M30" i="269"/>
  <c r="I30" i="269"/>
  <c r="K29" i="269"/>
  <c r="M28" i="269"/>
  <c r="I28" i="269"/>
  <c r="K27" i="269"/>
  <c r="M26" i="269"/>
  <c r="I26" i="269"/>
  <c r="K25" i="269"/>
  <c r="M24" i="269"/>
  <c r="I24" i="269"/>
  <c r="K23" i="269"/>
  <c r="M22" i="269"/>
  <c r="I22" i="269"/>
  <c r="K21" i="269"/>
  <c r="M20" i="269"/>
  <c r="I20" i="269"/>
  <c r="K19" i="269"/>
  <c r="M18" i="269"/>
  <c r="I18" i="269"/>
  <c r="K17" i="269"/>
  <c r="M16" i="269"/>
  <c r="I16" i="269"/>
  <c r="K15" i="269"/>
  <c r="M14" i="269"/>
  <c r="I14" i="269"/>
  <c r="K13" i="269"/>
  <c r="M12" i="269"/>
  <c r="I12" i="269"/>
  <c r="K11" i="269"/>
  <c r="S38" i="269"/>
  <c r="O38" i="269"/>
  <c r="Q37" i="269"/>
  <c r="S36" i="269"/>
  <c r="O36" i="269"/>
  <c r="Q35" i="269"/>
  <c r="S34" i="269"/>
  <c r="O34" i="269"/>
  <c r="Q33" i="269"/>
  <c r="S32" i="269"/>
  <c r="O32" i="269"/>
  <c r="Q31" i="269"/>
  <c r="S30" i="269"/>
  <c r="O30" i="269"/>
  <c r="Q29" i="269"/>
  <c r="S28" i="269"/>
  <c r="O28" i="269"/>
  <c r="Q27" i="269"/>
  <c r="S26" i="269"/>
  <c r="O26" i="269"/>
  <c r="Q25" i="269"/>
  <c r="S24" i="269"/>
  <c r="O24" i="269"/>
  <c r="Q23" i="269"/>
  <c r="S22" i="269"/>
  <c r="O22" i="269"/>
  <c r="Q21" i="269"/>
  <c r="S20" i="269"/>
  <c r="O20" i="269"/>
  <c r="Q19" i="269"/>
  <c r="S18" i="269"/>
  <c r="O18" i="269"/>
  <c r="Q17" i="269"/>
  <c r="S16" i="269"/>
  <c r="O16" i="269"/>
  <c r="Q15" i="269"/>
  <c r="S14" i="269"/>
  <c r="O14" i="269"/>
  <c r="Q13" i="269"/>
  <c r="S12" i="269"/>
  <c r="O12" i="269"/>
  <c r="Q11" i="269"/>
  <c r="Y38" i="269"/>
  <c r="U38" i="269"/>
  <c r="W37" i="269"/>
  <c r="Y36" i="269"/>
  <c r="U36" i="269"/>
  <c r="W35" i="269"/>
  <c r="Y34" i="269"/>
  <c r="U34" i="269"/>
  <c r="W33" i="269"/>
  <c r="Y32" i="269"/>
  <c r="U32" i="269"/>
  <c r="W31" i="269"/>
  <c r="Y30" i="269"/>
  <c r="U30" i="269"/>
  <c r="W29" i="269"/>
  <c r="Y28" i="269"/>
  <c r="U28" i="269"/>
  <c r="W27" i="269"/>
  <c r="Y26" i="269"/>
  <c r="U26" i="269"/>
  <c r="W25" i="269"/>
  <c r="Y24" i="269"/>
  <c r="U24" i="269"/>
  <c r="W23" i="269"/>
  <c r="Y22" i="269"/>
  <c r="U22" i="269"/>
  <c r="W21" i="269"/>
  <c r="Y20" i="269"/>
  <c r="U20" i="269"/>
  <c r="W19" i="269"/>
  <c r="Y18" i="269"/>
  <c r="U18" i="269"/>
  <c r="W17" i="269"/>
  <c r="Y16" i="269"/>
  <c r="U16" i="269"/>
  <c r="W15" i="269"/>
  <c r="Y14" i="269"/>
  <c r="U14" i="269"/>
  <c r="W13" i="269"/>
  <c r="Y12" i="269"/>
  <c r="U12" i="269"/>
  <c r="W11" i="269"/>
  <c r="F38" i="269"/>
  <c r="D37" i="269"/>
  <c r="F36" i="269"/>
  <c r="D35" i="269"/>
  <c r="F34" i="269"/>
  <c r="D33" i="269"/>
  <c r="F32" i="269"/>
  <c r="D31" i="269"/>
  <c r="F30" i="269"/>
  <c r="D29" i="269"/>
  <c r="F28" i="269"/>
  <c r="D27" i="269"/>
  <c r="F26" i="269"/>
  <c r="D25" i="269"/>
  <c r="F24" i="269"/>
  <c r="D23" i="269"/>
  <c r="F22" i="269"/>
  <c r="D21" i="269"/>
  <c r="F20" i="269"/>
  <c r="D19" i="269"/>
  <c r="F18" i="269"/>
  <c r="D17" i="269"/>
  <c r="F16" i="269"/>
  <c r="D15" i="269"/>
  <c r="F14" i="269"/>
  <c r="D13" i="269"/>
  <c r="F12" i="269"/>
  <c r="D11" i="269"/>
  <c r="L38" i="269"/>
  <c r="J37" i="269"/>
  <c r="L36" i="269"/>
  <c r="J35" i="269"/>
  <c r="L34" i="269"/>
  <c r="J33" i="269"/>
  <c r="L32" i="269"/>
  <c r="J31" i="269"/>
  <c r="L30" i="269"/>
  <c r="J29" i="269"/>
  <c r="L28" i="269"/>
  <c r="J27" i="269"/>
  <c r="L26" i="269"/>
  <c r="J25" i="269"/>
  <c r="L24" i="269"/>
  <c r="J23" i="269"/>
  <c r="L22" i="269"/>
  <c r="J21" i="269"/>
  <c r="L20" i="269"/>
  <c r="J19" i="269"/>
  <c r="L18" i="269"/>
  <c r="J17" i="269"/>
  <c r="L16" i="269"/>
  <c r="J15" i="269"/>
  <c r="L14" i="269"/>
  <c r="J13" i="269"/>
  <c r="L12" i="269"/>
  <c r="J11" i="269"/>
  <c r="R38" i="269"/>
  <c r="P37" i="269"/>
  <c r="R36" i="269"/>
  <c r="P35" i="269"/>
  <c r="R34" i="269"/>
  <c r="P33" i="269"/>
  <c r="R32" i="269"/>
  <c r="P31" i="269"/>
  <c r="R30" i="269"/>
  <c r="P29" i="269"/>
  <c r="R28" i="269"/>
  <c r="P27" i="269"/>
  <c r="R26" i="269"/>
  <c r="P25" i="269"/>
  <c r="R24" i="269"/>
  <c r="P23" i="269"/>
  <c r="R22" i="269"/>
  <c r="P21" i="269"/>
  <c r="R20" i="269"/>
  <c r="P19" i="269"/>
  <c r="R18" i="269"/>
  <c r="P17" i="269"/>
  <c r="R16" i="269"/>
  <c r="P15" i="269"/>
  <c r="R14" i="269"/>
  <c r="P13" i="269"/>
  <c r="R12" i="269"/>
  <c r="P11" i="269"/>
  <c r="X38" i="269"/>
  <c r="V37" i="269"/>
  <c r="X36" i="269"/>
  <c r="V35" i="269"/>
  <c r="X34" i="269"/>
  <c r="V33" i="269"/>
  <c r="X32" i="269"/>
  <c r="V31" i="269"/>
  <c r="X30" i="269"/>
  <c r="V29" i="269"/>
  <c r="X28" i="269"/>
  <c r="V27" i="269"/>
  <c r="X26" i="269"/>
  <c r="V25" i="269"/>
  <c r="X24" i="269"/>
  <c r="V23" i="269"/>
  <c r="X22" i="269"/>
  <c r="V21" i="269"/>
  <c r="X20" i="269"/>
  <c r="V19" i="269"/>
  <c r="X18" i="269"/>
  <c r="V17" i="269"/>
  <c r="X16" i="269"/>
  <c r="V15" i="269"/>
  <c r="X14" i="269"/>
  <c r="V13" i="269"/>
  <c r="X12" i="269"/>
  <c r="V11" i="269"/>
  <c r="E38" i="269"/>
  <c r="G37" i="269"/>
  <c r="C37" i="269"/>
  <c r="E36" i="269"/>
  <c r="G35" i="269"/>
  <c r="C35" i="269"/>
  <c r="E34" i="269"/>
  <c r="G33" i="269"/>
  <c r="C33" i="269"/>
  <c r="E32" i="269"/>
  <c r="G31" i="269"/>
  <c r="C31" i="269"/>
  <c r="E30" i="269"/>
  <c r="G29" i="269"/>
  <c r="C29" i="269"/>
  <c r="E28" i="269"/>
  <c r="G27" i="269"/>
  <c r="C27" i="269"/>
  <c r="E26" i="269"/>
  <c r="G25" i="269"/>
  <c r="C25" i="269"/>
  <c r="E24" i="269"/>
  <c r="G23" i="269"/>
  <c r="C23" i="269"/>
  <c r="E22" i="269"/>
  <c r="G21" i="269"/>
  <c r="C21" i="269"/>
  <c r="E20" i="269"/>
  <c r="G19" i="269"/>
  <c r="C19" i="269"/>
  <c r="E18" i="269"/>
  <c r="G17" i="269"/>
  <c r="C17" i="269"/>
  <c r="E16" i="269"/>
  <c r="G15" i="269"/>
  <c r="C15" i="269"/>
  <c r="E14" i="269"/>
  <c r="G13" i="269"/>
  <c r="C13" i="269"/>
  <c r="E12" i="269"/>
  <c r="G11" i="269"/>
  <c r="C11" i="269"/>
  <c r="K38" i="269"/>
  <c r="M37" i="269"/>
  <c r="I37" i="269"/>
  <c r="K36" i="269"/>
  <c r="M35" i="269"/>
  <c r="I35" i="269"/>
  <c r="K34" i="269"/>
  <c r="M33" i="269"/>
  <c r="I33" i="269"/>
  <c r="K32" i="269"/>
  <c r="M31" i="269"/>
  <c r="I31" i="269"/>
  <c r="K30" i="269"/>
  <c r="M29" i="269"/>
  <c r="I29" i="269"/>
  <c r="K28" i="269"/>
  <c r="M27" i="269"/>
  <c r="I27" i="269"/>
  <c r="K26" i="269"/>
  <c r="M25" i="269"/>
  <c r="I25" i="269"/>
  <c r="K24" i="269"/>
  <c r="M23" i="269"/>
  <c r="I23" i="269"/>
  <c r="K22" i="269"/>
  <c r="M21" i="269"/>
  <c r="I21" i="269"/>
  <c r="K20" i="269"/>
  <c r="M19" i="269"/>
  <c r="I19" i="269"/>
  <c r="K18" i="269"/>
  <c r="M17" i="269"/>
  <c r="I17" i="269"/>
  <c r="K16" i="269"/>
  <c r="M15" i="269"/>
  <c r="I15" i="269"/>
  <c r="K14" i="269"/>
  <c r="M13" i="269"/>
  <c r="I13" i="269"/>
  <c r="K12" i="269"/>
  <c r="M11" i="269"/>
  <c r="I11" i="269"/>
  <c r="Q38" i="269"/>
  <c r="S37" i="269"/>
  <c r="O37" i="269"/>
  <c r="Q36" i="269"/>
  <c r="S35" i="269"/>
  <c r="O35" i="269"/>
  <c r="Q34" i="269"/>
  <c r="S33" i="269"/>
  <c r="O33" i="269"/>
  <c r="Q32" i="269"/>
  <c r="S31" i="269"/>
  <c r="O31" i="269"/>
  <c r="Q30" i="269"/>
  <c r="S29" i="269"/>
  <c r="O29" i="269"/>
  <c r="Q28" i="269"/>
  <c r="S27" i="269"/>
  <c r="O27" i="269"/>
  <c r="Q26" i="269"/>
  <c r="S25" i="269"/>
  <c r="O25" i="269"/>
  <c r="Q24" i="269"/>
  <c r="S23" i="269"/>
  <c r="O23" i="269"/>
  <c r="Q22" i="269"/>
  <c r="S21" i="269"/>
  <c r="O21" i="269"/>
  <c r="Q20" i="269"/>
  <c r="S19" i="269"/>
  <c r="O19" i="269"/>
  <c r="Q18" i="269"/>
  <c r="S17" i="269"/>
  <c r="O17" i="269"/>
  <c r="Q16" i="269"/>
  <c r="S15" i="269"/>
  <c r="O15" i="269"/>
  <c r="Q14" i="269"/>
  <c r="S13" i="269"/>
  <c r="O13" i="269"/>
  <c r="Q12" i="269"/>
  <c r="S11" i="269"/>
  <c r="O11" i="269"/>
  <c r="W38" i="269"/>
  <c r="Y37" i="269"/>
  <c r="U37" i="269"/>
  <c r="W36" i="269"/>
  <c r="Y35" i="269"/>
  <c r="U35" i="269"/>
  <c r="W34" i="269"/>
  <c r="Y33" i="269"/>
  <c r="U33" i="269"/>
  <c r="W32" i="269"/>
  <c r="Y31" i="269"/>
  <c r="U31" i="269"/>
  <c r="W30" i="269"/>
  <c r="Y29" i="269"/>
  <c r="U29" i="269"/>
  <c r="W28" i="269"/>
  <c r="Y27" i="269"/>
  <c r="U27" i="269"/>
  <c r="W26" i="269"/>
  <c r="Y25" i="269"/>
  <c r="U25" i="269"/>
  <c r="W24" i="269"/>
  <c r="Y23" i="269"/>
  <c r="U23" i="269"/>
  <c r="W22" i="269"/>
  <c r="Y21" i="269"/>
  <c r="U21" i="269"/>
  <c r="W20" i="269"/>
  <c r="Y19" i="269"/>
  <c r="U19" i="269"/>
  <c r="W18" i="269"/>
  <c r="Y17" i="269"/>
  <c r="U17" i="269"/>
  <c r="W16" i="269"/>
  <c r="Y15" i="269"/>
  <c r="U15" i="269"/>
  <c r="W14" i="269"/>
  <c r="Y13" i="269"/>
  <c r="U13" i="269"/>
  <c r="W12" i="269"/>
  <c r="Y11" i="269"/>
  <c r="U11" i="269"/>
  <c r="B13" i="234"/>
  <c r="B13" i="427"/>
  <c r="B12" i="234"/>
  <c r="B12" i="427"/>
  <c r="B14" i="234"/>
  <c r="B14" i="427"/>
  <c r="B11" i="234"/>
  <c r="B11" i="427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D11" i="104"/>
  <c r="B11" i="238" l="1"/>
  <c r="B11" i="428"/>
  <c r="B12" i="238"/>
  <c r="B12" i="428"/>
  <c r="B14" i="238"/>
  <c r="B14" i="428"/>
  <c r="B13" i="238"/>
  <c r="B13" i="428"/>
  <c r="F12" i="270"/>
  <c r="F13" i="270"/>
  <c r="F14" i="270"/>
  <c r="F15" i="270"/>
  <c r="F16" i="270"/>
  <c r="F17" i="270"/>
  <c r="F18" i="270"/>
  <c r="F19" i="270"/>
  <c r="F20" i="270"/>
  <c r="F21" i="270"/>
  <c r="F22" i="270"/>
  <c r="F23" i="270"/>
  <c r="F24" i="270"/>
  <c r="F25" i="270"/>
  <c r="F27" i="270"/>
  <c r="F28" i="270"/>
  <c r="F29" i="270"/>
  <c r="F30" i="270"/>
  <c r="F31" i="270"/>
  <c r="F32" i="270"/>
  <c r="F35" i="270"/>
  <c r="F36" i="270"/>
  <c r="F37" i="270"/>
  <c r="F38" i="270"/>
  <c r="E12" i="270"/>
  <c r="E13" i="270"/>
  <c r="E14" i="270"/>
  <c r="E15" i="270"/>
  <c r="E16" i="270"/>
  <c r="E17" i="270"/>
  <c r="E18" i="270"/>
  <c r="E19" i="270"/>
  <c r="E20" i="270"/>
  <c r="E21" i="270"/>
  <c r="E22" i="270"/>
  <c r="E23" i="270"/>
  <c r="E24" i="270"/>
  <c r="E25" i="270"/>
  <c r="E26" i="270"/>
  <c r="E27" i="270"/>
  <c r="E28" i="270"/>
  <c r="E29" i="270"/>
  <c r="E30" i="270"/>
  <c r="E31" i="270"/>
  <c r="E32" i="270"/>
  <c r="E33" i="270"/>
  <c r="E34" i="270"/>
  <c r="E35" i="270"/>
  <c r="E36" i="270"/>
  <c r="E37" i="270"/>
  <c r="E38" i="270"/>
  <c r="D12" i="270"/>
  <c r="D13" i="270"/>
  <c r="D14" i="270"/>
  <c r="D15" i="270"/>
  <c r="D16" i="270"/>
  <c r="D17" i="270"/>
  <c r="D18" i="270"/>
  <c r="D19" i="270"/>
  <c r="D20" i="270"/>
  <c r="D21" i="270"/>
  <c r="D22" i="270"/>
  <c r="D23" i="270"/>
  <c r="D24" i="270"/>
  <c r="D25" i="270"/>
  <c r="D27" i="270"/>
  <c r="D28" i="270"/>
  <c r="D29" i="270"/>
  <c r="D30" i="270"/>
  <c r="D31" i="270"/>
  <c r="D32" i="270"/>
  <c r="D33" i="270"/>
  <c r="D35" i="270"/>
  <c r="D36" i="270"/>
  <c r="D37" i="270"/>
  <c r="D38" i="270"/>
  <c r="F11" i="270"/>
  <c r="E11" i="270"/>
  <c r="D11" i="270"/>
  <c r="C12" i="270"/>
  <c r="C13" i="270"/>
  <c r="C14" i="270"/>
  <c r="C15" i="270"/>
  <c r="C16" i="270"/>
  <c r="C17" i="270"/>
  <c r="C18" i="270"/>
  <c r="C19" i="270"/>
  <c r="C20" i="270"/>
  <c r="C21" i="270"/>
  <c r="C22" i="270"/>
  <c r="C23" i="270"/>
  <c r="C24" i="270"/>
  <c r="C25" i="270"/>
  <c r="C27" i="270"/>
  <c r="C28" i="270"/>
  <c r="C29" i="270"/>
  <c r="C30" i="270"/>
  <c r="C31" i="270"/>
  <c r="C32" i="270"/>
  <c r="C35" i="270"/>
  <c r="C36" i="270"/>
  <c r="C37" i="270"/>
  <c r="C38" i="270"/>
  <c r="C11" i="270"/>
  <c r="E11" i="238"/>
  <c r="D11" i="238"/>
  <c r="C11" i="238"/>
  <c r="M11" i="234"/>
  <c r="L11" i="234"/>
  <c r="J11" i="234"/>
  <c r="I11" i="234"/>
  <c r="G11" i="234"/>
  <c r="F11" i="234"/>
  <c r="D11" i="234"/>
  <c r="C11" i="234"/>
  <c r="B13" i="104" l="1"/>
  <c r="B13" i="429"/>
  <c r="B12" i="104"/>
  <c r="B12" i="429"/>
  <c r="B14" i="104"/>
  <c r="B14" i="429"/>
  <c r="B11" i="104"/>
  <c r="B11" i="429"/>
  <c r="G38" i="106"/>
  <c r="E38" i="106"/>
  <c r="D38" i="106"/>
  <c r="C38" i="106"/>
  <c r="G37" i="106"/>
  <c r="E37" i="106"/>
  <c r="D37" i="106"/>
  <c r="C37" i="106"/>
  <c r="G36" i="106"/>
  <c r="E36" i="106"/>
  <c r="D36" i="106"/>
  <c r="C36" i="106"/>
  <c r="G35" i="106"/>
  <c r="E35" i="106"/>
  <c r="D35" i="106"/>
  <c r="C35" i="106"/>
  <c r="E34" i="106"/>
  <c r="E33" i="106"/>
  <c r="D33" i="106"/>
  <c r="G32" i="106"/>
  <c r="E32" i="106"/>
  <c r="D32" i="106"/>
  <c r="C32" i="106"/>
  <c r="G31" i="106"/>
  <c r="E31" i="106"/>
  <c r="D31" i="106"/>
  <c r="C31" i="106"/>
  <c r="G30" i="106"/>
  <c r="E30" i="106"/>
  <c r="D30" i="106"/>
  <c r="C30" i="106"/>
  <c r="G29" i="106"/>
  <c r="E29" i="106"/>
  <c r="D29" i="106"/>
  <c r="C29" i="106"/>
  <c r="G28" i="106"/>
  <c r="E28" i="106"/>
  <c r="D28" i="106"/>
  <c r="C28" i="106"/>
  <c r="G27" i="106"/>
  <c r="E27" i="106"/>
  <c r="D27" i="106"/>
  <c r="C27" i="106"/>
  <c r="E26" i="106"/>
  <c r="G25" i="106"/>
  <c r="E25" i="106"/>
  <c r="D25" i="106"/>
  <c r="C25" i="106"/>
  <c r="G24" i="106"/>
  <c r="E24" i="106"/>
  <c r="D24" i="106"/>
  <c r="C24" i="106"/>
  <c r="G23" i="106"/>
  <c r="E23" i="106"/>
  <c r="D23" i="106"/>
  <c r="C23" i="106"/>
  <c r="G22" i="106"/>
  <c r="E22" i="106"/>
  <c r="D22" i="106"/>
  <c r="C22" i="106"/>
  <c r="G21" i="106"/>
  <c r="E21" i="106"/>
  <c r="D21" i="106"/>
  <c r="C21" i="106"/>
  <c r="G20" i="106"/>
  <c r="E20" i="106"/>
  <c r="D20" i="106"/>
  <c r="C20" i="106"/>
  <c r="G19" i="106"/>
  <c r="E19" i="106"/>
  <c r="D19" i="106"/>
  <c r="C19" i="106"/>
  <c r="G18" i="106"/>
  <c r="E18" i="106"/>
  <c r="D18" i="106"/>
  <c r="C18" i="106"/>
  <c r="G17" i="106"/>
  <c r="E17" i="106"/>
  <c r="D17" i="106"/>
  <c r="C17" i="106"/>
  <c r="G16" i="106"/>
  <c r="E16" i="106"/>
  <c r="D16" i="106"/>
  <c r="C16" i="106"/>
  <c r="G15" i="106"/>
  <c r="E15" i="106"/>
  <c r="D15" i="106"/>
  <c r="C15" i="106"/>
  <c r="G14" i="106"/>
  <c r="E14" i="106"/>
  <c r="D14" i="106"/>
  <c r="C14" i="106"/>
  <c r="G13" i="106"/>
  <c r="E13" i="106"/>
  <c r="D13" i="106"/>
  <c r="C13" i="106"/>
  <c r="G12" i="106"/>
  <c r="E12" i="106"/>
  <c r="D12" i="106"/>
  <c r="C12" i="106"/>
  <c r="G11" i="106"/>
  <c r="E11" i="106"/>
  <c r="D11" i="106"/>
  <c r="C11" i="106"/>
  <c r="E11" i="104"/>
  <c r="C11" i="104"/>
  <c r="G12" i="270" l="1"/>
  <c r="G11" i="270"/>
  <c r="G15" i="270"/>
  <c r="G17" i="270"/>
  <c r="G19" i="270"/>
  <c r="G21" i="270"/>
  <c r="G23" i="270"/>
  <c r="G25" i="270"/>
  <c r="G27" i="270"/>
  <c r="G29" i="270"/>
  <c r="G31" i="270"/>
  <c r="G33" i="270"/>
  <c r="G35" i="270"/>
  <c r="G37" i="270"/>
  <c r="G14" i="270"/>
  <c r="G13" i="270"/>
  <c r="G16" i="270"/>
  <c r="G18" i="270"/>
  <c r="G20" i="270"/>
  <c r="G22" i="270"/>
  <c r="G24" i="270"/>
  <c r="G26" i="270"/>
  <c r="G28" i="270"/>
  <c r="G30" i="270"/>
  <c r="G32" i="270"/>
  <c r="G34" i="270"/>
  <c r="G36" i="270"/>
  <c r="G38" i="270"/>
</calcChain>
</file>

<file path=xl/sharedStrings.xml><?xml version="1.0" encoding="utf-8"?>
<sst xmlns="http://schemas.openxmlformats.org/spreadsheetml/2006/main" count="2348" uniqueCount="264">
  <si>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</si>
  <si>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</si>
  <si>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</si>
  <si>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</si>
  <si>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</si>
  <si>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</si>
  <si>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</si>
  <si>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</si>
  <si>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</si>
  <si>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</si>
  <si>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Unidade: Nº</t>
  </si>
  <si>
    <t>Fem</t>
  </si>
  <si>
    <t>Masc</t>
  </si>
  <si>
    <t>1º TRIMESTRE</t>
  </si>
  <si>
    <t>4º TRIMESTRE</t>
  </si>
  <si>
    <t>2º TRIMESTRE</t>
  </si>
  <si>
    <t>3º TRIMESTRE</t>
  </si>
  <si>
    <t>Ajuda</t>
  </si>
  <si>
    <t>Alcântara</t>
  </si>
  <si>
    <t>Alvalade</t>
  </si>
  <si>
    <t>Beato</t>
  </si>
  <si>
    <t>Benfica</t>
  </si>
  <si>
    <t>Campolide</t>
  </si>
  <si>
    <t>Carnide</t>
  </si>
  <si>
    <t>Lumiar</t>
  </si>
  <si>
    <t>Marvila</t>
  </si>
  <si>
    <t>Penha de França</t>
  </si>
  <si>
    <t>São Domingos de Benfica</t>
  </si>
  <si>
    <t>Distrito de Lisboa</t>
  </si>
  <si>
    <t>Unidade: %</t>
  </si>
  <si>
    <t>Q.6</t>
  </si>
  <si>
    <t>-</t>
  </si>
  <si>
    <t>CONCEITOS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</si>
  <si>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</si>
  <si>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</si>
  <si>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</si>
  <si>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</si>
  <si>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</si>
  <si>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</si>
  <si>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</si>
  <si>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Olivais</t>
  </si>
  <si>
    <t>Parque das Nações</t>
  </si>
  <si>
    <t>Santa Clara</t>
  </si>
  <si>
    <t>Santa Maria Maior</t>
  </si>
  <si>
    <t>Santo António</t>
  </si>
  <si>
    <t>São Vicente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</si>
  <si>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</si>
  <si>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</si>
  <si>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</si>
  <si>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</si>
  <si>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</si>
  <si>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</si>
  <si>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</si>
  <si>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>Indicadores 2013</t>
  </si>
  <si>
    <t>Indicadores 2014</t>
  </si>
  <si>
    <t>Indicadores 2015</t>
  </si>
  <si>
    <t>65 a 69 anos</t>
  </si>
  <si>
    <t>70 a 74 anos</t>
  </si>
  <si>
    <t>75 a 79 anos</t>
  </si>
  <si>
    <t>80 a 84 anos</t>
  </si>
  <si>
    <t>85 ou mais anos</t>
  </si>
  <si>
    <t>Portugal</t>
  </si>
  <si>
    <t>Área Metropolitana de Lisboa</t>
  </si>
  <si>
    <t>Unidade: €</t>
  </si>
  <si>
    <t>Indicadores 2012</t>
  </si>
  <si>
    <t>Valor médio mensal processado por beneficiário de Complemento Solidário para Idosos, 2012 (€)</t>
  </si>
  <si>
    <t>Número de Beneficiários de Complemento Solidário para Idosos, género, 2012</t>
  </si>
  <si>
    <t>Número de Beneficiários de Complemento Solidário para Idosos, género, 2012 (%)</t>
  </si>
  <si>
    <t>Número de beneficiários de Complemento Solidário para Idosos, escalão etário, 2012</t>
  </si>
  <si>
    <t>Número de beneficiários de Complemento Solidário para Idosos, escalão etário, 2012 (%)</t>
  </si>
  <si>
    <t xml:space="preserve">Evolução número de beneficiários de Complemento Solidário para Idosos, escalão etário, 2012, 1º trim. - 4º trim. </t>
  </si>
  <si>
    <t>Evolução do número de beneficiários de Complemento Solidário para Idosos, escalão etário, 2012, 1º trim. - 4º trim. (%)</t>
  </si>
  <si>
    <t xml:space="preserve">Evolução do número de beneficiários de Complemento Solidário para Idosos, escalão etário, 2012, 1º trim. - 4º trim. </t>
  </si>
  <si>
    <t xml:space="preserve">Valor médio mensal processado por beneficiário de Complemento Solidário para Idosos, 2012 </t>
  </si>
  <si>
    <t>Beneficiários do Complemento Solidário para Idosos (género, idade)</t>
  </si>
  <si>
    <t>Valor médio mensal processado do Complemento Solidário para Idosos</t>
  </si>
  <si>
    <t>Número de Beneficiários de Complemento Solidário para Idosos, género, 2013</t>
  </si>
  <si>
    <t>Número de Beneficiários de Complemento Solidário para Idosos, género, 2013 (%)</t>
  </si>
  <si>
    <t>Número de beneficiários de Complemento Solidário para Idosos, escalão etário, 2013</t>
  </si>
  <si>
    <t>Número de beneficiários de Complemento Solidário para Idosos, escalão etário, 2013 (%)</t>
  </si>
  <si>
    <t xml:space="preserve">Evolução número de beneficiários de Complemento Solidário para Idosos, escalão etário, 2013, 1º trim. - 4º trim. </t>
  </si>
  <si>
    <t>Evolução do número de beneficiários de Complemento Solidário para Idosos, escalão etário, 2013, 1º trim. - 4º trim. (%)</t>
  </si>
  <si>
    <t>Valor médio mensal processado por beneficiário de Complemento Solidário para Idosos, 2013 (€)</t>
  </si>
  <si>
    <t xml:space="preserve">Evolução do número de beneficiários de Complemento Solidário para Idosos, escalão etário, 2013, 1º trim. - 4º trim. </t>
  </si>
  <si>
    <t>Valor médio mensal processado por beneficiário de Complemento Solidário para Idosos, 2013</t>
  </si>
  <si>
    <t>Número de Beneficiários de Complemento Solidário para Idosos, género, 2014</t>
  </si>
  <si>
    <t>Número de Beneficiários de Complemento Solidário para Idosos, género, 2014 (%)</t>
  </si>
  <si>
    <t>Número de beneficiários de Complemento Solidário para Idosos, escalão etário, 2014</t>
  </si>
  <si>
    <t>Número de beneficiários de Complemento Solidário para Idosos, escalão etário, 2014 (%)</t>
  </si>
  <si>
    <t xml:space="preserve">Evolução número de beneficiários de Complemento Solidário para Idosos, escalão etário, 2014, 1º trim. - 4º trim. </t>
  </si>
  <si>
    <t>Evolução do número de beneficiários de Complemento Solidário para Idosos, escalão etário, 2014, 1º trim. - 4º trim. (%)</t>
  </si>
  <si>
    <t>Valor médio mensal processado por beneficiário de Complemento Solidário para Idosos, 2014 (€)</t>
  </si>
  <si>
    <t>Número de Beneficiários de Complemento Solidário para Idosos, género, 2015</t>
  </si>
  <si>
    <t>Número de Beneficiários de Complemento Solidário para Idosos, género, 2015 (%)</t>
  </si>
  <si>
    <t>Número de beneficiários de Complemento Solidário para Idosos, escalão etário, 2015</t>
  </si>
  <si>
    <t>Número de beneficiários de Complemento Solidário para Idosos, escalão etário, 2015 (%)</t>
  </si>
  <si>
    <t>Valor médio mensal processado por beneficiário de Complemento Solidário para Idosos, 2015 (€)</t>
  </si>
  <si>
    <t xml:space="preserve">Evolução do número de beneficiários de Complemento Solidário para Idosos, escalão etário, 2014, 1º trim. - 4º trim. </t>
  </si>
  <si>
    <t>Valor médio mensal processado por beneficiário de Complemento Solidário para Idosos, 2014</t>
  </si>
  <si>
    <t>Valor médio mensal processado por beneficiário de Complemento Solidário para Idosos, 2015</t>
  </si>
  <si>
    <t>Evolução do valor médio mensal processado por beneficiário de Complemento Solidário para Idosos, 2012 , 1ºtrim.-4ºtrim.</t>
  </si>
  <si>
    <t>Evolução do valor médio mensal processado por beneficiário de Complemento Solidário para Idosos, 2013, 1ºtrim.-4ºtrim.</t>
  </si>
  <si>
    <t>Evolução do valor médio mensal processado por beneficiário de Complemento Solidário para Idosos, 2014, 1ºtrim.-4ºtrim.</t>
  </si>
  <si>
    <t xml:space="preserve">Evolução do valor médio mensal processado por beneficiário de Complemento Solidário para Idosos, 2012, 1º trim.-4º trim. </t>
  </si>
  <si>
    <t xml:space="preserve">Evolução do valor médio mensal processado por beneficiário de Complemento Solidário para Idosos, 2013, 1º trim.-4º trim. </t>
  </si>
  <si>
    <t xml:space="preserve">Evolução do valor médio mensal processado por beneficiário de Complemento Solidário para Idosos, 2014, 1º trim.-4º trim. </t>
  </si>
  <si>
    <t>Evolução número de beneficiários de Complemento Solidário para Idosos, género, 2012, 1º trim.-4º trim.</t>
  </si>
  <si>
    <t>Evolução número de beneficiários de Complemento Solidário para Idosos, género, 2012, 1º trim.-4º trim. (%)</t>
  </si>
  <si>
    <t>Evolução número de beneficiários de Complemento Solidário para Idosos, género, 2013, 1º trim.-4º trim.</t>
  </si>
  <si>
    <t>Evolução número de beneficiários de Complemento Solidário para Idosos, género, 2013, 1º trim.-4º trim. (%)</t>
  </si>
  <si>
    <t>Evolução número de beneficiários de Complemento Solidário para Idosos, género, 2014, 1º trim.-4º trim.</t>
  </si>
  <si>
    <t>Evolução número de beneficiários de Complemento Solidário para Idosos, género, 2014, 1º trim.-4º trim. (%)</t>
  </si>
  <si>
    <t>fonte: Instituto da Segurança Social, I.P.</t>
  </si>
  <si>
    <t>fonte: Instituto da Segurança Social, I.P. ; cálculos: OLCPL</t>
  </si>
  <si>
    <t xml:space="preserve">fonte: Instituto da Segurança Social, I.P. </t>
  </si>
  <si>
    <t>Evolução do valor médio mensal processado por beneficiário de Complemento Solidário para Idosos, 2015</t>
  </si>
  <si>
    <t>Evolução do número de beneficiários de Complemento Solidário para Idosos, escalão etário, 2015</t>
  </si>
  <si>
    <t>Evolução do valor médio mensal processado por beneficiário de Complemento Solidário para Idosos, 2014</t>
  </si>
  <si>
    <t>Evolução do número de beneficiários de Complemento Solidário para Idosos, escalão etário, 2014</t>
  </si>
  <si>
    <t>Evolução do valor médio mensal processado por beneficiário de Complemento Solidário para Idosos, 2013</t>
  </si>
  <si>
    <t>Evolução do número de beneficiários de Complemento Solidário para Idosos, escalão etário, 2013</t>
  </si>
  <si>
    <t>Evolução do valor médio mensal processado por beneficiário de Complemento Solidário para Idosos, 2012</t>
  </si>
  <si>
    <t>Evolução do número de beneficiários de Complemento Solidário para Idosos, escalão etário, 2012</t>
  </si>
  <si>
    <t xml:space="preserve">Número de Beneficiários de Complemento Solidário para Idosos, género, 2012 </t>
  </si>
  <si>
    <t xml:space="preserve">Evolução do número de beneficiários de Complemento Solidário para Idosos, género, 2012 </t>
  </si>
  <si>
    <t>Evolução do número de beneficiários de Complemento Solidário para Idosos, género, 2012, 1º trim.-4º trim.</t>
  </si>
  <si>
    <t>Evolução do número de beneficiários de Complemento Solidário para Idosos, género, 2012</t>
  </si>
  <si>
    <t>Evolução do número de beneficiários de Complemento Solidário para Idosos, género, 2012, 1º trim.-4º trim. (%)</t>
  </si>
  <si>
    <t>Evolução do número de beneficiários de Complemento Solidário para Idosos, género, 2013, 1º trim.-4º trim.</t>
  </si>
  <si>
    <t>Evolução do número de beneficiários de Complemento Solidário para Idosos, género, 2013</t>
  </si>
  <si>
    <t>Evolução do número de beneficiários de Complemento Solidário para Idosos, género, 2013, 1º trim.-4º trim. (%)</t>
  </si>
  <si>
    <t xml:space="preserve">Número de beneficiários de Complemento Solidário para Idosos, escalão etário, 2013 </t>
  </si>
  <si>
    <t>Evolução do número de beneficiários de Complemento Solidário para Idosos, género, 2014, 1º trim.-4º trim.</t>
  </si>
  <si>
    <t>Evolução do número de beneficiários de Complemento Solidário para Idosos, género, 2014</t>
  </si>
  <si>
    <t>Evolução do número de beneficiários de Complemento Solidário para Idosos, género, 2014, 1º trim.-4º trim. (%)</t>
  </si>
  <si>
    <t xml:space="preserve">Número de beneficiários de Complemento Solidário para Idosos, escalão etário, 2014 </t>
  </si>
  <si>
    <t>Evolução do número de beneficiários de Complemento Solidário para Idosos, género, 2015</t>
  </si>
  <si>
    <t xml:space="preserve">      São Vicente</t>
  </si>
  <si>
    <t xml:space="preserve">Complemento Solidário para Idosos </t>
  </si>
  <si>
    <t>Criado em 2005, o Complemento Solidário para Idosos (CSI) é um apoio em dinheiro pago mensalmente aos idosos de baixos recursos, com idade igual ou superior à idade normal de acesso à pensão de velhice do regime geral de Segurança Social, ou seja, 66 anos e 2 meses e residentes em Portugal há pelo menos 6 anos seguidos na data em que faz o pedido. Mensalmente, o beneficiário, recebe 1/12 da diferença entre os seus recursos anuais e o valor de referência do complemento (em 2016, 5.022,00€). No máximo, em 2016, recebe 5.022,00€ por ano, ou seja 418,50€ por mês.
O valor do CSI é pago mensalmente, 12 vezes por ano.</t>
  </si>
  <si>
    <t xml:space="preserve">Para ter direito a esta prestação tem de ter recursos inferiores ao valor limite do CSI:
</t>
  </si>
  <si>
    <t>Se for casado ou viver em união de facto há mais de 2 anos
Os recursos do casal têm de ser inferiores a 8.788,50€ por ano e os recursos da pessoa que pede o CSI inferiores a 5.022,00€.
Se não for casado nem viver em união de facto há mais de 2 anos
Os seus recursos têm de ser inferiores a 5.022,00€ por ano. (metainformação: Segurança Social in http://www.seg-social.pt/complemento-solidario-para-idosos)</t>
  </si>
  <si>
    <t>Q.10</t>
  </si>
  <si>
    <t>Indicadores 2008</t>
  </si>
  <si>
    <t>Alto do Pina</t>
  </si>
  <si>
    <t>Ameixoeira</t>
  </si>
  <si>
    <t>Anjos</t>
  </si>
  <si>
    <t>Campo Grande</t>
  </si>
  <si>
    <t>Castelo</t>
  </si>
  <si>
    <t>Charneca</t>
  </si>
  <si>
    <t>Coração de Jesus</t>
  </si>
  <si>
    <t>Encarnação</t>
  </si>
  <si>
    <t>Graça</t>
  </si>
  <si>
    <t>Lapa</t>
  </si>
  <si>
    <t>Madalena</t>
  </si>
  <si>
    <t>Mártires</t>
  </si>
  <si>
    <t>Mercês</t>
  </si>
  <si>
    <t>Nossa Senhora de Fátima</t>
  </si>
  <si>
    <t>Pena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</si>
  <si>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</si>
  <si>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</si>
  <si>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</si>
  <si>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</si>
  <si>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</si>
  <si>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</si>
  <si>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</si>
  <si>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</si>
  <si>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</si>
  <si>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</si>
  <si>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</si>
  <si>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</si>
  <si>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</si>
  <si>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</si>
  <si>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</si>
  <si>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</si>
  <si>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</si>
  <si>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</si>
  <si>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</si>
  <si>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</si>
  <si>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</si>
  <si>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</si>
  <si>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</si>
  <si>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</si>
  <si>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</si>
  <si>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</si>
  <si>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</si>
  <si>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Outros</t>
  </si>
  <si>
    <t>Número de Beneficiários de Complemento Solidário para Idosos, género, 2008</t>
  </si>
  <si>
    <t>Portugal (*)</t>
  </si>
  <si>
    <t>Distrito de Lisboa (*)</t>
  </si>
  <si>
    <t>fonte: Instituto de Informática, I.P.; (*) Instituto da Segurança Social, I.P./Centro Distrital de Lisboa</t>
  </si>
  <si>
    <t>Beneficiários de Complemento Solidário para Idosos, género, 2008 (%)</t>
  </si>
  <si>
    <t>Indicadores 2009</t>
  </si>
  <si>
    <t>Número de Beneficiários de Complemento Solidário para Idosos, género, 2009</t>
  </si>
  <si>
    <t>Número de Beneficiários de Complemento Solidário para Idosos, género, 2010</t>
  </si>
  <si>
    <t>Beneficiários de Complemento Solidário para Idosos, género, 2010 (%)</t>
  </si>
  <si>
    <t>Indicadores 2010</t>
  </si>
  <si>
    <t>Indicadores 2011</t>
  </si>
  <si>
    <t>Número de Beneficiários de Complemento Solidário para Idosos, género, 2011</t>
  </si>
  <si>
    <t>N.D.</t>
  </si>
  <si>
    <t>fonte: Instituto de Informática, I.P.</t>
  </si>
  <si>
    <t>Número de Beneficiários de Complemento Solidário para Idosos, género, 2011 (%)</t>
  </si>
  <si>
    <t>Evolução do número de beneficiários de Complemento Solidário para Idosos, género, 2011, 1º trim.-4º trim.</t>
  </si>
  <si>
    <t>Evolução do número de beneficiários de Complemento Solidário para Idosos, género, 2011</t>
  </si>
  <si>
    <t>Evolução do número de beneficiários de Complemento Solidário para Idosos, género, 2011, 1º trim.-4º trim. (%)</t>
  </si>
  <si>
    <t>Beneficiários do Complemento Solidário para Idosos (género)</t>
  </si>
  <si>
    <t>Beneficiários de Complemento Solidário para Idosos, género, 2009 (%)</t>
  </si>
  <si>
    <t>Número de Beneficiários de Complemento Solidário para Idosos, género, 2010 (%)</t>
  </si>
  <si>
    <t>Valor médio mensal processado por beneficiário de Complemento Solidário para Idosos, 2011 (€)</t>
  </si>
  <si>
    <t xml:space="preserve">Valor médio mensal processado por beneficiário de Complemento Solidário para Idosos, 2011 </t>
  </si>
  <si>
    <t>Nota</t>
  </si>
  <si>
    <t xml:space="preserve">Evolução do valor médio mensal processado por beneficiário de Complemento Solidário para Idosos, 2011 </t>
  </si>
  <si>
    <t>Evolução do valor médio mensal processado por beneficiário de Complemento Solidário para Idosos, 2011 (€)</t>
  </si>
  <si>
    <t>Evolução do valor médio mensal processado por beneficiário de Complemento Solidário para Idosos, 2011, 1º trim.-4º trim. (€)</t>
  </si>
  <si>
    <t>(clique no título de cada variável, para aceder à informação)</t>
  </si>
  <si>
    <t>(clique sobre cada ano para aceder ao índice das variáveis)</t>
  </si>
  <si>
    <t>ANO</t>
  </si>
  <si>
    <t>Evolução do número de beneficiários de Complemento Solidário para Idosos, género, 2015, 1º trim.-4º trim.</t>
  </si>
  <si>
    <t>Evolução do número de beneficiários de Complemento Solidário para Idosos, género, 2015, 1º trim.-4º trim. (%)</t>
  </si>
  <si>
    <t>TOTAL ANO</t>
  </si>
  <si>
    <t>Evolução do número de beneficiários de Complemento Solidário para Idosos, escalão etário, 2015, 1º trim. - 4º trim. (%)</t>
  </si>
  <si>
    <t>Evolução do valor médio mensal processado por beneficiário de Complemento Solidário para Idosos, 2015, 1ºtrim.-4ºtrim.</t>
  </si>
  <si>
    <t xml:space="preserve">Evolução do número de beneficiários de Complemento Solidário para Idosos, escalão etário, 2015, 1º trim.- 4º trim. </t>
  </si>
  <si>
    <t>Indicadores 2016</t>
  </si>
  <si>
    <t>Número de Beneficiários de Complemento Solidário para Idosos, género, 2016</t>
  </si>
  <si>
    <t>Número de Beneficiários de Complemento Solidário para Idosos, género, 2016 (%)</t>
  </si>
  <si>
    <t>Evolução do número de beneficiários de Complemento Solidário para Idosos, género, 2016</t>
  </si>
  <si>
    <t>Evolução do número de beneficiários de Complemento Solidário para Idosos, género, 2016, 1º trim.-4º trim. (%)</t>
  </si>
  <si>
    <t>Número de beneficiários de Complemento Solidário para Idosos, escalão etário, 2016</t>
  </si>
  <si>
    <t>Número de beneficiários de Complemento Solidário para Idosos, escalão etário, 2016 (%)</t>
  </si>
  <si>
    <t xml:space="preserve">Evolução do número de beneficiários de Complemento Solidário para Idosos, escalão etário, 2016, 1º trim.- 4º trim. </t>
  </si>
  <si>
    <t>Evolução do número de beneficiários de Complemento Solidário para Idosos, escalão etário, 2016</t>
  </si>
  <si>
    <t>Evolução do número de beneficiários de Complemento Solidário para Idosos, escalão etário, 2016, 1º trim. - 4º trim. (%)</t>
  </si>
  <si>
    <t>Valor médio mensal processado por beneficiário de Complemento Solidário para Idosos, 2016 (€)</t>
  </si>
  <si>
    <t>Valor médio mensal processado por beneficiário de Complemento Solidário para Idosos, 2016</t>
  </si>
  <si>
    <t>Evolução do valor médio mensal processado por beneficiário de Complemento Solidário para Idosos, 2016, 1ºtrim.-4ºtrim.</t>
  </si>
  <si>
    <t>Evolução do valor médio mensal processado por beneficiário de Complemento Solidário para Idosos, 2016</t>
  </si>
  <si>
    <t>Evolução número de beneficiários de Complemento Solidário para Idosos, género, 2015, 1º trim.-4º trim.</t>
  </si>
  <si>
    <t>Evolução número de beneficiários de Complemento Solidário para Idosos, género, 2015, 1º trim.-4º trim. (%)</t>
  </si>
  <si>
    <t xml:space="preserve">Evolução número de beneficiários de Complemento Solidário para Idosos, escalão etário, 2015, 1º trim. - 4º trim. </t>
  </si>
  <si>
    <t xml:space="preserve">Evolução do valor médio mensal processado por beneficiário de Complemento Solidário para Idosos, 2015, 1º trim.-4º trim. </t>
  </si>
  <si>
    <t>Evolução número de beneficiários de Complemento Solidário para Idosos, género, 2016, 1º trim.-4º trim.</t>
  </si>
  <si>
    <t>Evolução número de beneficiários de Complemento Solidário para Idosos, género, 2016, 1º trim.-4º trim. (%)</t>
  </si>
  <si>
    <t xml:space="preserve">Evolução número de beneficiários de Complemento Solidário para Idosos, escalão etário, 2016, 1º trim. - 4º trim. </t>
  </si>
  <si>
    <t xml:space="preserve">Evolução do valor médio mensal processado por beneficiário de Complemento Solidário para Idosos, 2016, 1º trim.-4º trim. </t>
  </si>
  <si>
    <t>Indicadores 2017</t>
  </si>
  <si>
    <t>Número de Beneficiários de Complemento Solidário para Idosos, género, 2017</t>
  </si>
  <si>
    <t>Número de Beneficiários de Complemento Solidário para Idosos, género, 2017 (%)</t>
  </si>
  <si>
    <t>Evolução número de beneficiários de Complemento Solidário para Idosos, género, 2017, 1º trim.-4º trim.</t>
  </si>
  <si>
    <t>Evolução número de beneficiários de Complemento Solidário para Idosos, género, 2017, 1º trim.-4º trim. (%)</t>
  </si>
  <si>
    <t>Número de beneficiários de Complemento Solidário para Idosos, escalão etário, 2017</t>
  </si>
  <si>
    <t>Número de beneficiários de Complemento Solidário para Idosos, escalão etário, 2017 (%)</t>
  </si>
  <si>
    <t xml:space="preserve">Evolução número de beneficiários de Complemento Solidário para Idosos, escalão etário, 2017, 1º trim. - 4º trim. </t>
  </si>
  <si>
    <t>Evolução do número de beneficiários de Complemento Solidário para Idosos, escalão etário, 2017, 1º trim. - 4º trim. (%)</t>
  </si>
  <si>
    <t>Valor médio mensal processado por beneficiário de Complemento Solidário para Idosos, 2017 (€)</t>
  </si>
  <si>
    <t xml:space="preserve">Evolução do valor médio mensal processado por beneficiário de Complemento Solidário para Idosos, 2017, 1º trim.-4º trim. </t>
  </si>
  <si>
    <t>Evolução do número de beneficiários de Complemento Solidário para Idosos, género, 2017</t>
  </si>
  <si>
    <t>Evolução do número de beneficiários de Complemento Solidário para Idosos, género, 2017, 1º trim.-4º trim. (%)</t>
  </si>
  <si>
    <t xml:space="preserve">Evolução do número de beneficiários de Complemento Solidário para Idosos, escalão etário, 2017, 1º trim.- 4º trim. </t>
  </si>
  <si>
    <t>Evolução do número de beneficiários de Complemento Solidário para Idosos, escalão etário, 2017</t>
  </si>
  <si>
    <t>Valor médio mensal processado por beneficiário de Complemento Solidário para Idosos, 2017</t>
  </si>
  <si>
    <t>Evolução do valor médio mensal processado por beneficiário de Complemento Solidário para Idosos, 2017, 1ºtrim.-4ºtrim.</t>
  </si>
  <si>
    <t>Evolução do valor médio mensal processado por beneficiário de Complemento Solidário para Idosos, 2017</t>
  </si>
  <si>
    <t>Informação do ISS: Situação da base de dados operacional em 01/04/2015 (2012 a 2014); em 06/04/2016 (2015);  em 01/04/2017 (2016); em 19/01/2018n(1º , 2º, 3º e 4º trim.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</si>
</sst>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_-* #,##0.00\ [$€-816]_-;\-* #,##0.00\ [$€-816]_-;_-* &quot;-&quot;??\ [$€-816]_-;_-@_-"/>
    <numFmt numFmtId="167" formatCode="#,##0.00;\(#,##0.00\)"/>
    <numFmt numFmtId="168" formatCode="#,##0.0\ &quot;€&quot;"/>
    <numFmt numFmtId="169" formatCode="#,##0.0"/>
    <numFmt numFmtId="170" formatCode="#,##0;\(#,##0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1"/>
      <color theme="4"/>
      <name val="Calibri"/>
      <family val="2"/>
      <scheme val="minor"/>
    </font>
    <font>
      <b/>
      <sz val="9"/>
      <color rgb="FF4F81BD"/>
      <name val="Arial"/>
      <family val="2"/>
    </font>
    <font>
      <sz val="9"/>
      <color rgb="FF4F81BD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u/>
      <sz val="9"/>
      <name val="Arial"/>
      <family val="2"/>
    </font>
    <font>
      <b/>
      <sz val="8"/>
      <color theme="4" tint="-0.249977111117893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6"/>
      <color theme="4"/>
      <name val="Arial"/>
      <family val="2"/>
    </font>
    <font>
      <b/>
      <sz val="6"/>
      <color theme="0"/>
      <name val="Arial"/>
      <family val="2"/>
    </font>
    <font>
      <b/>
      <sz val="8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 style="dashed">
        <color theme="3"/>
      </top>
      <bottom/>
      <diagonal/>
    </border>
    <border>
      <left/>
      <right style="dashed">
        <color theme="3" tint="-0.249977111117893"/>
      </right>
      <top/>
      <bottom/>
      <diagonal/>
    </border>
    <border>
      <left/>
      <right style="dashed">
        <color theme="3" tint="-0.249977111117893"/>
      </right>
      <top/>
      <bottom style="dashed">
        <color theme="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/>
      <bottom/>
      <diagonal/>
    </border>
    <border>
      <left style="dashed">
        <color theme="3" tint="-0.249977111117893"/>
      </left>
      <right/>
      <top/>
      <bottom/>
      <diagonal/>
    </border>
    <border>
      <left/>
      <right/>
      <top/>
      <bottom style="dashed">
        <color rgb="FF1F497D"/>
      </bottom>
      <diagonal/>
    </border>
    <border>
      <left/>
      <right style="dashed">
        <color rgb="FF1F497D"/>
      </right>
      <top/>
      <bottom style="dashed">
        <color rgb="FF1F497D"/>
      </bottom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/>
      <right/>
      <top style="dashed">
        <color rgb="FF1F497D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/>
      <right style="dashed">
        <color rgb="FF1F497D"/>
      </right>
      <top/>
      <bottom/>
      <diagonal/>
    </border>
    <border>
      <left style="dashed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dashed">
        <color theme="4"/>
      </bottom>
      <diagonal/>
    </border>
    <border>
      <left/>
      <right/>
      <top/>
      <bottom style="dashed">
        <color theme="4"/>
      </bottom>
      <diagonal/>
    </border>
    <border>
      <left/>
      <right style="dashed">
        <color theme="4"/>
      </right>
      <top/>
      <bottom style="dashed">
        <color theme="4"/>
      </bottom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488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24" fillId="0" borderId="0" xfId="0" applyFont="1"/>
    <xf numFmtId="0" fontId="8" fillId="7" borderId="0" xfId="0" applyFont="1" applyFill="1" applyBorder="1" applyAlignment="1">
      <alignment horizontal="left" indent="2"/>
    </xf>
    <xf numFmtId="0" fontId="19" fillId="6" borderId="0" xfId="0" applyFont="1" applyFill="1" applyAlignment="1">
      <alignment horizontal="center" vertical="center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5" fontId="15" fillId="3" borderId="2" xfId="20" applyNumberFormat="1" applyFont="1" applyFill="1" applyBorder="1" applyAlignment="1">
      <alignment horizontal="center" vertical="center" wrapText="1"/>
    </xf>
    <xf numFmtId="165" fontId="15" fillId="3" borderId="3" xfId="20" applyNumberFormat="1" applyFont="1" applyFill="1" applyBorder="1" applyAlignment="1">
      <alignment horizontal="center" vertical="center" wrapText="1"/>
    </xf>
    <xf numFmtId="165" fontId="15" fillId="3" borderId="5" xfId="20" applyNumberFormat="1" applyFont="1" applyFill="1" applyBorder="1" applyAlignment="1">
      <alignment horizontal="center" vertical="center" wrapText="1"/>
    </xf>
    <xf numFmtId="165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 wrapText="1"/>
    </xf>
    <xf numFmtId="165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5" fontId="15" fillId="5" borderId="3" xfId="20" applyNumberFormat="1" applyFont="1" applyFill="1" applyBorder="1" applyAlignment="1">
      <alignment horizontal="center" vertical="center"/>
    </xf>
    <xf numFmtId="165" fontId="15" fillId="5" borderId="4" xfId="20" applyNumberFormat="1" applyFont="1" applyFill="1" applyBorder="1" applyAlignment="1">
      <alignment horizontal="center" vertical="center"/>
    </xf>
    <xf numFmtId="165" fontId="15" fillId="5" borderId="0" xfId="20" applyNumberFormat="1" applyFont="1" applyFill="1" applyBorder="1" applyAlignment="1">
      <alignment horizontal="center" vertical="center"/>
    </xf>
    <xf numFmtId="165" fontId="15" fillId="5" borderId="6" xfId="20" applyNumberFormat="1" applyFont="1" applyFill="1" applyBorder="1" applyAlignment="1">
      <alignment horizontal="center" vertical="center"/>
    </xf>
    <xf numFmtId="165" fontId="15" fillId="5" borderId="9" xfId="20" applyNumberFormat="1" applyFont="1" applyFill="1" applyBorder="1" applyAlignment="1">
      <alignment horizontal="center" vertical="center"/>
    </xf>
    <xf numFmtId="165" fontId="15" fillId="5" borderId="2" xfId="20" applyNumberFormat="1" applyFont="1" applyFill="1" applyBorder="1" applyAlignment="1">
      <alignment horizontal="center" vertical="center"/>
    </xf>
    <xf numFmtId="165" fontId="15" fillId="5" borderId="5" xfId="2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165" fontId="17" fillId="0" borderId="0" xfId="19" applyNumberFormat="1"/>
    <xf numFmtId="165" fontId="15" fillId="5" borderId="7" xfId="20" applyNumberFormat="1" applyFont="1" applyFill="1" applyBorder="1" applyAlignment="1">
      <alignment horizontal="center" vertical="center"/>
    </xf>
    <xf numFmtId="165" fontId="15" fillId="5" borderId="8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30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1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3" fontId="15" fillId="3" borderId="4" xfId="4" applyNumberFormat="1" applyFont="1" applyFill="1" applyBorder="1" applyAlignment="1" applyProtection="1">
      <alignment horizontal="center" vertical="center" wrapText="1"/>
    </xf>
    <xf numFmtId="3" fontId="15" fillId="3" borderId="6" xfId="4" applyNumberFormat="1" applyFont="1" applyFill="1" applyBorder="1" applyAlignment="1" applyProtection="1">
      <alignment horizontal="center" vertical="center" wrapText="1"/>
    </xf>
    <xf numFmtId="165" fontId="15" fillId="3" borderId="7" xfId="20" applyNumberFormat="1" applyFont="1" applyFill="1" applyBorder="1" applyAlignment="1">
      <alignment horizontal="center" vertical="center" wrapText="1"/>
    </xf>
    <xf numFmtId="165" fontId="15" fillId="3" borderId="8" xfId="2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3" fontId="15" fillId="3" borderId="11" xfId="0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15" fillId="3" borderId="6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3" fontId="15" fillId="5" borderId="4" xfId="21" applyNumberFormat="1" applyFont="1" applyFill="1" applyBorder="1" applyAlignment="1" applyProtection="1">
      <alignment horizontal="center" vertical="center"/>
    </xf>
    <xf numFmtId="3" fontId="15" fillId="5" borderId="6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8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4" fillId="3" borderId="0" xfId="0" applyFont="1" applyFill="1"/>
    <xf numFmtId="0" fontId="36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3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3" fillId="3" borderId="0" xfId="0" applyFont="1" applyFill="1"/>
    <xf numFmtId="0" fontId="34" fillId="3" borderId="0" xfId="0" applyFont="1" applyFill="1" applyAlignment="1">
      <alignment vertical="center"/>
    </xf>
    <xf numFmtId="0" fontId="37" fillId="5" borderId="0" xfId="21" applyFont="1" applyFill="1" applyAlignment="1">
      <alignment vertical="center"/>
    </xf>
    <xf numFmtId="0" fontId="13" fillId="0" borderId="0" xfId="18" applyFont="1" applyAlignment="1"/>
    <xf numFmtId="0" fontId="13" fillId="0" borderId="0" xfId="0" applyFont="1" applyAlignment="1"/>
    <xf numFmtId="0" fontId="38" fillId="0" borderId="0" xfId="0" applyFont="1" applyAlignment="1"/>
    <xf numFmtId="3" fontId="15" fillId="5" borderId="2" xfId="20" applyNumberFormat="1" applyFont="1" applyFill="1" applyBorder="1" applyAlignment="1">
      <alignment horizontal="center" vertical="center"/>
    </xf>
    <xf numFmtId="3" fontId="15" fillId="5" borderId="4" xfId="20" applyNumberFormat="1" applyFont="1" applyFill="1" applyBorder="1" applyAlignment="1">
      <alignment horizontal="center" vertical="center"/>
    </xf>
    <xf numFmtId="3" fontId="15" fillId="5" borderId="5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3" borderId="0" xfId="0" applyFont="1" applyFill="1" applyBorder="1" applyAlignment="1">
      <alignment vertical="center" wrapText="1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6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6" fillId="3" borderId="0" xfId="18" applyFont="1" applyFill="1" applyAlignment="1">
      <alignment vertical="center"/>
    </xf>
    <xf numFmtId="0" fontId="13" fillId="0" borderId="0" xfId="18" applyFont="1" applyAlignment="1"/>
    <xf numFmtId="0" fontId="35" fillId="3" borderId="0" xfId="0" applyFont="1" applyFill="1"/>
    <xf numFmtId="0" fontId="36" fillId="3" borderId="0" xfId="18" applyFont="1" applyFill="1" applyAlignment="1">
      <alignment vertical="center"/>
    </xf>
    <xf numFmtId="0" fontId="35" fillId="3" borderId="0" xfId="18" applyFont="1" applyFill="1" applyAlignment="1">
      <alignment horizontal="left"/>
    </xf>
    <xf numFmtId="0" fontId="35" fillId="3" borderId="0" xfId="0" applyFont="1" applyFill="1" applyAlignment="1">
      <alignment horizontal="left"/>
    </xf>
    <xf numFmtId="0" fontId="26" fillId="0" borderId="0" xfId="18" applyFont="1" applyAlignment="1"/>
    <xf numFmtId="0" fontId="35" fillId="0" borderId="0" xfId="0" applyFont="1" applyAlignment="1">
      <alignment horizontal="left" vertical="center"/>
    </xf>
    <xf numFmtId="0" fontId="39" fillId="3" borderId="0" xfId="0" applyFont="1" applyFill="1"/>
    <xf numFmtId="0" fontId="13" fillId="8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0" fillId="0" borderId="0" xfId="0" applyBorder="1" applyAlignment="1"/>
    <xf numFmtId="0" fontId="13" fillId="4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36" fillId="3" borderId="0" xfId="18" applyFont="1" applyFill="1" applyBorder="1" applyAlignment="1">
      <alignment horizontal="left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3" fontId="11" fillId="5" borderId="11" xfId="21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 applyProtection="1">
      <alignment horizontal="center" vertical="center" wrapText="1"/>
    </xf>
    <xf numFmtId="3" fontId="15" fillId="3" borderId="8" xfId="0" applyNumberFormat="1" applyFont="1" applyFill="1" applyBorder="1" applyAlignment="1" applyProtection="1">
      <alignment horizontal="center" vertical="center" wrapText="1"/>
    </xf>
    <xf numFmtId="3" fontId="15" fillId="3" borderId="9" xfId="0" applyNumberFormat="1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9" fontId="15" fillId="3" borderId="16" xfId="20" applyFont="1" applyFill="1" applyBorder="1" applyAlignment="1" applyProtection="1">
      <alignment horizontal="center" vertical="center" wrapText="1"/>
    </xf>
    <xf numFmtId="3" fontId="15" fillId="5" borderId="15" xfId="20" applyNumberFormat="1" applyFont="1" applyFill="1" applyBorder="1" applyAlignment="1">
      <alignment horizontal="center" vertical="center"/>
    </xf>
    <xf numFmtId="3" fontId="15" fillId="5" borderId="17" xfId="20" applyNumberFormat="1" applyFont="1" applyFill="1" applyBorder="1" applyAlignment="1">
      <alignment horizontal="center" vertical="center"/>
    </xf>
    <xf numFmtId="3" fontId="15" fillId="5" borderId="16" xfId="20" applyNumberFormat="1" applyFont="1" applyFill="1" applyBorder="1" applyAlignment="1">
      <alignment horizontal="center" vertical="center"/>
    </xf>
    <xf numFmtId="165" fontId="15" fillId="5" borderId="15" xfId="20" applyNumberFormat="1" applyFont="1" applyFill="1" applyBorder="1" applyAlignment="1">
      <alignment horizontal="center" vertical="center"/>
    </xf>
    <xf numFmtId="165" fontId="15" fillId="5" borderId="17" xfId="20" applyNumberFormat="1" applyFont="1" applyFill="1" applyBorder="1" applyAlignment="1">
      <alignment horizontal="center" vertical="center"/>
    </xf>
    <xf numFmtId="165" fontId="15" fillId="5" borderId="16" xfId="2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/>
    </xf>
    <xf numFmtId="3" fontId="15" fillId="3" borderId="15" xfId="4" applyNumberFormat="1" applyFont="1" applyFill="1" applyBorder="1" applyAlignment="1" applyProtection="1">
      <alignment horizontal="center" vertical="center" wrapText="1"/>
    </xf>
    <xf numFmtId="3" fontId="15" fillId="3" borderId="17" xfId="4" applyNumberFormat="1" applyFont="1" applyFill="1" applyBorder="1" applyAlignment="1" applyProtection="1">
      <alignment horizontal="center" vertical="center" wrapText="1"/>
    </xf>
    <xf numFmtId="3" fontId="15" fillId="3" borderId="16" xfId="4" applyNumberFormat="1" applyFont="1" applyFill="1" applyBorder="1" applyAlignment="1" applyProtection="1">
      <alignment horizontal="center" vertical="center" wrapText="1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3" fontId="15" fillId="3" borderId="15" xfId="20" applyNumberFormat="1" applyFont="1" applyFill="1" applyBorder="1" applyAlignment="1">
      <alignment horizontal="center" vertical="center" wrapText="1"/>
    </xf>
    <xf numFmtId="3" fontId="15" fillId="3" borderId="17" xfId="20" applyNumberFormat="1" applyFont="1" applyFill="1" applyBorder="1" applyAlignment="1">
      <alignment horizontal="center" vertical="center" wrapText="1"/>
    </xf>
    <xf numFmtId="3" fontId="15" fillId="3" borderId="16" xfId="20" applyNumberFormat="1" applyFont="1" applyFill="1" applyBorder="1" applyAlignment="1">
      <alignment horizontal="center" vertical="center" wrapText="1"/>
    </xf>
    <xf numFmtId="165" fontId="15" fillId="3" borderId="18" xfId="20" applyNumberFormat="1" applyFont="1" applyFill="1" applyBorder="1" applyAlignment="1">
      <alignment horizontal="center" vertical="center" wrapText="1"/>
    </xf>
    <xf numFmtId="165" fontId="15" fillId="3" borderId="19" xfId="20" applyNumberFormat="1" applyFont="1" applyFill="1" applyBorder="1" applyAlignment="1">
      <alignment horizontal="center" vertical="center" wrapText="1"/>
    </xf>
    <xf numFmtId="165" fontId="15" fillId="3" borderId="20" xfId="20" applyNumberFormat="1" applyFont="1" applyFill="1" applyBorder="1" applyAlignment="1">
      <alignment horizontal="center" vertical="center" wrapText="1"/>
    </xf>
    <xf numFmtId="165" fontId="15" fillId="3" borderId="15" xfId="20" applyNumberFormat="1" applyFont="1" applyFill="1" applyBorder="1" applyAlignment="1">
      <alignment horizontal="center" vertical="center" wrapText="1"/>
    </xf>
    <xf numFmtId="165" fontId="15" fillId="3" borderId="17" xfId="20" applyNumberFormat="1" applyFont="1" applyFill="1" applyBorder="1" applyAlignment="1">
      <alignment horizontal="center" vertical="center" wrapText="1"/>
    </xf>
    <xf numFmtId="165" fontId="15" fillId="3" borderId="21" xfId="20" applyNumberFormat="1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8" fillId="5" borderId="0" xfId="21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21" applyBorder="1" applyAlignment="1">
      <alignment wrapText="1"/>
    </xf>
    <xf numFmtId="0" fontId="2" fillId="0" borderId="0" xfId="2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5" borderId="0" xfId="0" applyFont="1" applyFill="1" applyAlignment="1">
      <alignment vertical="center" wrapText="1"/>
    </xf>
    <xf numFmtId="0" fontId="18" fillId="5" borderId="0" xfId="19" applyFont="1" applyFill="1" applyAlignment="1">
      <alignment vertical="center" wrapText="1"/>
    </xf>
    <xf numFmtId="0" fontId="17" fillId="0" borderId="0" xfId="19" applyAlignment="1">
      <alignment wrapText="1"/>
    </xf>
    <xf numFmtId="0" fontId="18" fillId="5" borderId="0" xfId="21" applyFont="1" applyFill="1" applyBorder="1" applyAlignment="1">
      <alignment vertical="center" wrapText="1"/>
    </xf>
    <xf numFmtId="166" fontId="18" fillId="5" borderId="0" xfId="21" applyNumberFormat="1" applyFont="1" applyFill="1" applyAlignment="1">
      <alignment vertical="center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4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5" fillId="3" borderId="6" xfId="0" applyNumberFormat="1" applyFont="1" applyFill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166" fontId="15" fillId="3" borderId="8" xfId="0" applyNumberFormat="1" applyFont="1" applyFill="1" applyBorder="1" applyAlignment="1">
      <alignment horizontal="center" vertical="center" wrapText="1"/>
    </xf>
    <xf numFmtId="166" fontId="15" fillId="3" borderId="9" xfId="0" applyNumberFormat="1" applyFont="1" applyFill="1" applyBorder="1" applyAlignment="1">
      <alignment horizontal="center" vertical="center" wrapText="1"/>
    </xf>
    <xf numFmtId="166" fontId="15" fillId="3" borderId="2" xfId="4" applyNumberFormat="1" applyFont="1" applyFill="1" applyBorder="1" applyAlignment="1" applyProtection="1">
      <alignment horizontal="center" vertical="center" wrapText="1"/>
    </xf>
    <xf numFmtId="166" fontId="15" fillId="3" borderId="3" xfId="4" applyNumberFormat="1" applyFont="1" applyFill="1" applyBorder="1" applyAlignment="1" applyProtection="1">
      <alignment horizontal="center" vertical="center" wrapText="1"/>
    </xf>
    <xf numFmtId="166" fontId="15" fillId="3" borderId="4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5" xfId="4" applyNumberFormat="1" applyFont="1" applyFill="1" applyBorder="1" applyAlignment="1" applyProtection="1">
      <alignment horizontal="center" vertical="center" wrapText="1"/>
    </xf>
    <xf numFmtId="166" fontId="15" fillId="3" borderId="0" xfId="4" applyNumberFormat="1" applyFont="1" applyFill="1" applyBorder="1" applyAlignment="1" applyProtection="1">
      <alignment horizontal="center" vertical="center" wrapText="1"/>
    </xf>
    <xf numFmtId="166" fontId="15" fillId="3" borderId="6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2" xfId="24" applyNumberFormat="1" applyFont="1" applyFill="1" applyBorder="1" applyAlignment="1">
      <alignment horizontal="center" vertical="center" wrapText="1"/>
    </xf>
    <xf numFmtId="166" fontId="15" fillId="3" borderId="5" xfId="24" applyNumberFormat="1" applyFont="1" applyFill="1" applyBorder="1" applyAlignment="1">
      <alignment horizontal="center" vertical="center" wrapText="1"/>
    </xf>
    <xf numFmtId="166" fontId="15" fillId="3" borderId="7" xfId="24" applyNumberFormat="1" applyFont="1" applyFill="1" applyBorder="1" applyAlignment="1">
      <alignment horizontal="center" vertical="center" wrapText="1"/>
    </xf>
    <xf numFmtId="166" fontId="15" fillId="3" borderId="2" xfId="24" applyNumberFormat="1" applyFont="1" applyFill="1" applyBorder="1" applyAlignment="1" applyProtection="1">
      <alignment horizontal="center" vertical="center" wrapText="1"/>
    </xf>
    <xf numFmtId="166" fontId="15" fillId="3" borderId="5" xfId="24" applyNumberFormat="1" applyFont="1" applyFill="1" applyBorder="1" applyAlignment="1" applyProtection="1">
      <alignment horizontal="center" vertical="center" wrapText="1"/>
    </xf>
    <xf numFmtId="3" fontId="15" fillId="3" borderId="16" xfId="0" applyNumberFormat="1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indent="2"/>
    </xf>
    <xf numFmtId="0" fontId="8" fillId="3" borderId="19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15" fillId="3" borderId="19" xfId="4" applyNumberFormat="1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/>
    </xf>
    <xf numFmtId="3" fontId="11" fillId="5" borderId="23" xfId="21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3" fontId="11" fillId="5" borderId="19" xfId="21" applyNumberFormat="1" applyFont="1" applyFill="1" applyBorder="1" applyAlignment="1" applyProtection="1">
      <alignment horizontal="center" vertical="center"/>
    </xf>
    <xf numFmtId="0" fontId="40" fillId="0" borderId="19" xfId="0" applyFont="1" applyBorder="1" applyAlignment="1">
      <alignment horizontal="center"/>
    </xf>
    <xf numFmtId="3" fontId="15" fillId="5" borderId="19" xfId="21" applyNumberFormat="1" applyFont="1" applyFill="1" applyBorder="1" applyAlignment="1" applyProtection="1">
      <alignment horizontal="center" vertical="center"/>
    </xf>
    <xf numFmtId="3" fontId="11" fillId="5" borderId="23" xfId="21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3" fontId="11" fillId="5" borderId="5" xfId="21" applyNumberFormat="1" applyFont="1" applyFill="1" applyBorder="1" applyAlignment="1">
      <alignment horizontal="center" vertical="center"/>
    </xf>
    <xf numFmtId="3" fontId="11" fillId="5" borderId="24" xfId="21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12" fontId="15" fillId="5" borderId="2" xfId="20" applyNumberFormat="1" applyFont="1" applyFill="1" applyBorder="1" applyAlignment="1">
      <alignment horizontal="center" vertical="center"/>
    </xf>
    <xf numFmtId="12" fontId="15" fillId="5" borderId="5" xfId="20" applyNumberFormat="1" applyFont="1" applyFill="1" applyBorder="1" applyAlignment="1">
      <alignment horizontal="center" vertical="center"/>
    </xf>
    <xf numFmtId="12" fontId="15" fillId="5" borderId="7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6" fillId="3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 indent="1"/>
    </xf>
    <xf numFmtId="0" fontId="26" fillId="0" borderId="0" xfId="0" applyFont="1" applyAlignment="1">
      <alignment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42" fillId="11" borderId="25" xfId="0" applyNumberFormat="1" applyFont="1" applyFill="1" applyBorder="1" applyAlignment="1">
      <alignment horizontal="center" vertical="center"/>
    </xf>
    <xf numFmtId="3" fontId="42" fillId="11" borderId="26" xfId="0" applyNumberFormat="1" applyFont="1" applyFill="1" applyBorder="1" applyAlignment="1">
      <alignment horizontal="center" vertical="center"/>
    </xf>
    <xf numFmtId="3" fontId="42" fillId="11" borderId="27" xfId="0" applyNumberFormat="1" applyFont="1" applyFill="1" applyBorder="1" applyAlignment="1">
      <alignment horizontal="center" vertical="center"/>
    </xf>
    <xf numFmtId="3" fontId="42" fillId="11" borderId="7" xfId="0" applyNumberFormat="1" applyFont="1" applyFill="1" applyBorder="1" applyAlignment="1">
      <alignment horizontal="center" vertical="center"/>
    </xf>
    <xf numFmtId="3" fontId="42" fillId="11" borderId="8" xfId="0" applyNumberFormat="1" applyFont="1" applyFill="1" applyBorder="1" applyAlignment="1">
      <alignment horizontal="center" vertical="center"/>
    </xf>
    <xf numFmtId="3" fontId="42" fillId="11" borderId="9" xfId="0" applyNumberFormat="1" applyFont="1" applyFill="1" applyBorder="1" applyAlignment="1">
      <alignment horizontal="center" vertical="center"/>
    </xf>
    <xf numFmtId="3" fontId="42" fillId="11" borderId="0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42" fillId="11" borderId="4" xfId="0" applyNumberFormat="1" applyFont="1" applyFill="1" applyBorder="1" applyAlignment="1">
      <alignment horizontal="center" vertical="center"/>
    </xf>
    <xf numFmtId="3" fontId="42" fillId="11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42" fillId="11" borderId="28" xfId="0" applyNumberFormat="1" applyFont="1" applyFill="1" applyBorder="1" applyAlignment="1">
      <alignment horizontal="center" vertical="center"/>
    </xf>
    <xf numFmtId="3" fontId="42" fillId="11" borderId="29" xfId="0" applyNumberFormat="1" applyFont="1" applyFill="1" applyBorder="1" applyAlignment="1">
      <alignment horizontal="center" vertical="center"/>
    </xf>
    <xf numFmtId="3" fontId="42" fillId="11" borderId="30" xfId="0" applyNumberFormat="1" applyFont="1" applyFill="1" applyBorder="1" applyAlignment="1">
      <alignment horizontal="center" vertical="center"/>
    </xf>
    <xf numFmtId="3" fontId="15" fillId="3" borderId="28" xfId="0" applyNumberFormat="1" applyFont="1" applyFill="1" applyBorder="1" applyAlignment="1">
      <alignment horizontal="center" vertical="center" wrapText="1"/>
    </xf>
    <xf numFmtId="3" fontId="15" fillId="3" borderId="30" xfId="0" applyNumberFormat="1" applyFont="1" applyFill="1" applyBorder="1" applyAlignment="1">
      <alignment horizontal="center" vertical="center" wrapText="1"/>
    </xf>
    <xf numFmtId="3" fontId="42" fillId="11" borderId="31" xfId="0" applyNumberFormat="1" applyFont="1" applyFill="1" applyBorder="1" applyAlignment="1">
      <alignment horizontal="center" vertical="center" wrapText="1"/>
    </xf>
    <xf numFmtId="3" fontId="15" fillId="3" borderId="29" xfId="0" applyNumberFormat="1" applyFont="1" applyFill="1" applyBorder="1" applyAlignment="1">
      <alignment horizontal="center" vertical="center" wrapText="1"/>
    </xf>
    <xf numFmtId="3" fontId="42" fillId="11" borderId="32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42" fillId="11" borderId="31" xfId="0" applyNumberFormat="1" applyFont="1" applyFill="1" applyBorder="1" applyAlignment="1">
      <alignment horizontal="center" vertical="center"/>
    </xf>
    <xf numFmtId="3" fontId="42" fillId="11" borderId="32" xfId="0" applyNumberFormat="1" applyFont="1" applyFill="1" applyBorder="1" applyAlignment="1">
      <alignment horizontal="center" vertical="center"/>
    </xf>
    <xf numFmtId="3" fontId="15" fillId="3" borderId="32" xfId="0" applyNumberFormat="1" applyFont="1" applyFill="1" applyBorder="1" applyAlignment="1">
      <alignment horizontal="center" vertical="center" wrapText="1"/>
    </xf>
    <xf numFmtId="3" fontId="42" fillId="11" borderId="4" xfId="0" applyNumberFormat="1" applyFont="1" applyFill="1" applyBorder="1" applyAlignment="1">
      <alignment horizontal="center" vertical="center" wrapText="1"/>
    </xf>
    <xf numFmtId="3" fontId="42" fillId="11" borderId="6" xfId="0" applyNumberFormat="1" applyFont="1" applyFill="1" applyBorder="1" applyAlignment="1">
      <alignment horizontal="center" vertical="center" wrapText="1"/>
    </xf>
    <xf numFmtId="3" fontId="41" fillId="11" borderId="7" xfId="0" applyNumberFormat="1" applyFont="1" applyFill="1" applyBorder="1" applyAlignment="1">
      <alignment horizontal="center" vertical="center"/>
    </xf>
    <xf numFmtId="3" fontId="41" fillId="11" borderId="8" xfId="0" applyNumberFormat="1" applyFont="1" applyFill="1" applyBorder="1" applyAlignment="1">
      <alignment horizontal="center" vertical="center"/>
    </xf>
    <xf numFmtId="3" fontId="41" fillId="11" borderId="9" xfId="0" applyNumberFormat="1" applyFont="1" applyFill="1" applyBorder="1" applyAlignment="1">
      <alignment horizontal="center" vertical="center"/>
    </xf>
    <xf numFmtId="3" fontId="15" fillId="3" borderId="3" xfId="20" applyNumberFormat="1" applyFont="1" applyFill="1" applyBorder="1" applyAlignment="1">
      <alignment horizontal="center"/>
    </xf>
    <xf numFmtId="3" fontId="15" fillId="3" borderId="2" xfId="20" applyNumberFormat="1" applyFont="1" applyFill="1" applyBorder="1" applyAlignment="1">
      <alignment horizontal="center"/>
    </xf>
    <xf numFmtId="3" fontId="42" fillId="11" borderId="28" xfId="20" applyNumberFormat="1" applyFont="1" applyFill="1" applyBorder="1" applyAlignment="1">
      <alignment horizontal="center"/>
    </xf>
    <xf numFmtId="3" fontId="42" fillId="11" borderId="25" xfId="20" applyNumberFormat="1" applyFont="1" applyFill="1" applyBorder="1" applyAlignment="1">
      <alignment horizontal="center"/>
    </xf>
    <xf numFmtId="3" fontId="42" fillId="11" borderId="27" xfId="20" applyNumberFormat="1" applyFont="1" applyFill="1" applyBorder="1" applyAlignment="1">
      <alignment horizontal="center"/>
    </xf>
    <xf numFmtId="3" fontId="15" fillId="3" borderId="0" xfId="20" applyNumberFormat="1" applyFont="1" applyFill="1" applyBorder="1" applyAlignment="1">
      <alignment horizontal="center"/>
    </xf>
    <xf numFmtId="3" fontId="42" fillId="11" borderId="0" xfId="20" applyNumberFormat="1" applyFont="1" applyFill="1" applyBorder="1" applyAlignment="1">
      <alignment horizontal="center"/>
    </xf>
    <xf numFmtId="3" fontId="15" fillId="3" borderId="28" xfId="20" applyNumberFormat="1" applyFont="1" applyFill="1" applyBorder="1" applyAlignment="1">
      <alignment horizontal="center"/>
    </xf>
    <xf numFmtId="3" fontId="15" fillId="3" borderId="30" xfId="20" applyNumberFormat="1" applyFont="1" applyFill="1" applyBorder="1" applyAlignment="1">
      <alignment horizontal="center"/>
    </xf>
    <xf numFmtId="3" fontId="42" fillId="11" borderId="31" xfId="20" applyNumberFormat="1" applyFont="1" applyFill="1" applyBorder="1" applyAlignment="1">
      <alignment horizontal="center"/>
    </xf>
    <xf numFmtId="3" fontId="15" fillId="3" borderId="29" xfId="0" applyNumberFormat="1" applyFont="1" applyFill="1" applyBorder="1" applyAlignment="1" applyProtection="1">
      <alignment horizontal="center" vertical="center" wrapText="1"/>
    </xf>
    <xf numFmtId="3" fontId="15" fillId="3" borderId="32" xfId="0" applyNumberFormat="1" applyFont="1" applyFill="1" applyBorder="1" applyAlignment="1" applyProtection="1">
      <alignment horizontal="center" vertical="center" wrapText="1"/>
    </xf>
    <xf numFmtId="3" fontId="42" fillId="11" borderId="26" xfId="20" applyNumberFormat="1" applyFont="1" applyFill="1" applyBorder="1" applyAlignment="1">
      <alignment horizontal="center"/>
    </xf>
    <xf numFmtId="3" fontId="15" fillId="3" borderId="29" xfId="20" applyNumberFormat="1" applyFont="1" applyFill="1" applyBorder="1" applyAlignment="1">
      <alignment horizontal="center"/>
    </xf>
    <xf numFmtId="3" fontId="42" fillId="11" borderId="32" xfId="20" applyNumberFormat="1" applyFont="1" applyFill="1" applyBorder="1" applyAlignment="1">
      <alignment horizontal="center"/>
    </xf>
    <xf numFmtId="3" fontId="15" fillId="3" borderId="27" xfId="20" applyNumberFormat="1" applyFont="1" applyFill="1" applyBorder="1" applyAlignment="1">
      <alignment horizontal="center"/>
    </xf>
    <xf numFmtId="3" fontId="15" fillId="3" borderId="25" xfId="20" applyNumberFormat="1" applyFont="1" applyFill="1" applyBorder="1" applyAlignment="1">
      <alignment horizontal="center"/>
    </xf>
    <xf numFmtId="3" fontId="42" fillId="11" borderId="30" xfId="2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42" fillId="11" borderId="29" xfId="20" applyNumberFormat="1" applyFont="1" applyFill="1" applyBorder="1" applyAlignment="1">
      <alignment horizontal="center"/>
    </xf>
    <xf numFmtId="3" fontId="42" fillId="11" borderId="4" xfId="20" applyNumberFormat="1" applyFont="1" applyFill="1" applyBorder="1" applyAlignment="1">
      <alignment horizontal="center"/>
    </xf>
    <xf numFmtId="3" fontId="42" fillId="11" borderId="7" xfId="20" applyNumberFormat="1" applyFont="1" applyFill="1" applyBorder="1" applyAlignment="1">
      <alignment horizontal="center"/>
    </xf>
    <xf numFmtId="3" fontId="42" fillId="11" borderId="8" xfId="20" applyNumberFormat="1" applyFont="1" applyFill="1" applyBorder="1" applyAlignment="1">
      <alignment horizontal="center"/>
    </xf>
    <xf numFmtId="3" fontId="42" fillId="11" borderId="9" xfId="20" applyNumberFormat="1" applyFont="1" applyFill="1" applyBorder="1" applyAlignment="1">
      <alignment horizontal="center"/>
    </xf>
    <xf numFmtId="3" fontId="15" fillId="5" borderId="7" xfId="20" applyNumberFormat="1" applyFont="1" applyFill="1" applyBorder="1" applyAlignment="1">
      <alignment horizontal="center" vertical="center"/>
    </xf>
    <xf numFmtId="9" fontId="15" fillId="5" borderId="2" xfId="20" applyFont="1" applyFill="1" applyBorder="1" applyAlignment="1">
      <alignment horizontal="center" vertical="center"/>
    </xf>
    <xf numFmtId="9" fontId="15" fillId="5" borderId="5" xfId="20" applyFont="1" applyFill="1" applyBorder="1" applyAlignment="1">
      <alignment horizontal="center" vertical="center"/>
    </xf>
    <xf numFmtId="9" fontId="15" fillId="5" borderId="7" xfId="2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43" fillId="0" borderId="0" xfId="18" applyFont="1" applyFill="1" applyBorder="1" applyAlignment="1">
      <alignment horizontal="left" vertical="center" wrapText="1"/>
    </xf>
    <xf numFmtId="0" fontId="44" fillId="3" borderId="0" xfId="0" applyFont="1" applyFill="1"/>
    <xf numFmtId="0" fontId="36" fillId="3" borderId="0" xfId="18" applyFont="1" applyFill="1" applyAlignment="1">
      <alignment horizontal="left"/>
    </xf>
    <xf numFmtId="0" fontId="45" fillId="3" borderId="0" xfId="18" applyFont="1" applyFill="1" applyAlignment="1">
      <alignment horizontal="left"/>
    </xf>
    <xf numFmtId="0" fontId="24" fillId="3" borderId="0" xfId="0" applyFont="1" applyFill="1"/>
    <xf numFmtId="0" fontId="35" fillId="0" borderId="0" xfId="18" applyFont="1" applyAlignment="1"/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indent="2"/>
    </xf>
    <xf numFmtId="0" fontId="36" fillId="3" borderId="0" xfId="18" applyFont="1" applyFill="1" applyBorder="1" applyAlignment="1">
      <alignment horizontal="left" vertical="center" wrapText="1"/>
    </xf>
    <xf numFmtId="0" fontId="18" fillId="5" borderId="0" xfId="19" applyFont="1" applyFill="1" applyAlignment="1">
      <alignment horizontal="center" vertical="center"/>
    </xf>
    <xf numFmtId="168" fontId="15" fillId="3" borderId="12" xfId="20" applyNumberFormat="1" applyFont="1" applyFill="1" applyBorder="1" applyAlignment="1">
      <alignment horizontal="center" vertical="center" wrapText="1"/>
    </xf>
    <xf numFmtId="168" fontId="15" fillId="3" borderId="11" xfId="20" applyNumberFormat="1" applyFont="1" applyFill="1" applyBorder="1" applyAlignment="1">
      <alignment horizontal="center" vertical="center" wrapText="1"/>
    </xf>
    <xf numFmtId="168" fontId="15" fillId="3" borderId="14" xfId="20" applyNumberFormat="1" applyFont="1" applyFill="1" applyBorder="1" applyAlignment="1">
      <alignment horizontal="center" vertical="center" wrapText="1"/>
    </xf>
    <xf numFmtId="168" fontId="15" fillId="3" borderId="13" xfId="20" applyNumberFormat="1" applyFont="1" applyFill="1" applyBorder="1" applyAlignment="1">
      <alignment horizontal="center" vertical="center" wrapText="1"/>
    </xf>
    <xf numFmtId="169" fontId="15" fillId="3" borderId="12" xfId="20" applyNumberFormat="1" applyFont="1" applyFill="1" applyBorder="1" applyAlignment="1">
      <alignment horizontal="center" vertical="center" wrapText="1"/>
    </xf>
    <xf numFmtId="169" fontId="15" fillId="3" borderId="11" xfId="20" applyNumberFormat="1" applyFont="1" applyFill="1" applyBorder="1" applyAlignment="1">
      <alignment horizontal="center" vertical="center" wrapText="1"/>
    </xf>
    <xf numFmtId="169" fontId="15" fillId="3" borderId="13" xfId="20" applyNumberFormat="1" applyFont="1" applyFill="1" applyBorder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35" fillId="0" borderId="0" xfId="0" applyFont="1" applyAlignment="1">
      <alignment horizontal="left" vertical="center"/>
    </xf>
    <xf numFmtId="0" fontId="33" fillId="0" borderId="0" xfId="0" applyFont="1" applyAlignment="1"/>
    <xf numFmtId="0" fontId="46" fillId="3" borderId="0" xfId="18" applyFont="1" applyFill="1" applyAlignment="1">
      <alignment horizontal="left" vertical="center"/>
    </xf>
    <xf numFmtId="0" fontId="34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25" fillId="0" borderId="0" xfId="19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 wrapText="1"/>
    </xf>
    <xf numFmtId="166" fontId="15" fillId="3" borderId="11" xfId="4" applyNumberFormat="1" applyFont="1" applyFill="1" applyBorder="1" applyAlignment="1" applyProtection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165" fontId="15" fillId="3" borderId="4" xfId="20" applyNumberFormat="1" applyFont="1" applyFill="1" applyBorder="1" applyAlignment="1">
      <alignment horizontal="center" vertical="center" wrapText="1"/>
    </xf>
    <xf numFmtId="165" fontId="15" fillId="3" borderId="6" xfId="20" applyNumberFormat="1" applyFont="1" applyFill="1" applyBorder="1" applyAlignment="1">
      <alignment horizontal="center" vertical="center" wrapText="1"/>
    </xf>
    <xf numFmtId="165" fontId="15" fillId="3" borderId="9" xfId="20" applyNumberFormat="1" applyFont="1" applyFill="1" applyBorder="1" applyAlignment="1">
      <alignment horizontal="center" vertical="center" wrapText="1"/>
    </xf>
    <xf numFmtId="0" fontId="34" fillId="3" borderId="0" xfId="18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3" fontId="11" fillId="5" borderId="6" xfId="21" applyNumberFormat="1" applyFont="1" applyFill="1" applyBorder="1" applyAlignment="1" applyProtection="1">
      <alignment horizontal="center" vertical="center"/>
    </xf>
    <xf numFmtId="3" fontId="47" fillId="3" borderId="0" xfId="0" applyNumberFormat="1" applyFont="1" applyFill="1" applyBorder="1" applyAlignment="1" applyProtection="1">
      <alignment horizontal="center" vertical="center" wrapText="1"/>
    </xf>
    <xf numFmtId="3" fontId="47" fillId="3" borderId="0" xfId="0" applyNumberFormat="1" applyFont="1" applyFill="1" applyBorder="1" applyAlignment="1">
      <alignment horizontal="center" vertical="center" wrapText="1"/>
    </xf>
    <xf numFmtId="0" fontId="48" fillId="6" borderId="0" xfId="21" applyFont="1" applyFill="1" applyAlignment="1">
      <alignment vertical="center"/>
    </xf>
    <xf numFmtId="165" fontId="48" fillId="6" borderId="0" xfId="20" applyNumberFormat="1" applyFont="1" applyFill="1" applyAlignment="1">
      <alignment vertical="center"/>
    </xf>
    <xf numFmtId="3" fontId="49" fillId="6" borderId="0" xfId="21" applyNumberFormat="1" applyFont="1" applyFill="1" applyBorder="1" applyAlignment="1" applyProtection="1">
      <alignment horizontal="center" vertical="center"/>
    </xf>
    <xf numFmtId="3" fontId="49" fillId="6" borderId="0" xfId="21" applyNumberFormat="1" applyFont="1" applyFill="1" applyBorder="1" applyAlignment="1">
      <alignment horizontal="center" vertical="center"/>
    </xf>
    <xf numFmtId="0" fontId="48" fillId="5" borderId="0" xfId="21" applyFont="1" applyFill="1" applyAlignment="1">
      <alignment vertical="center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165" fontId="48" fillId="5" borderId="0" xfId="20" applyNumberFormat="1" applyFont="1" applyFill="1" applyAlignment="1">
      <alignment vertical="center"/>
    </xf>
    <xf numFmtId="3" fontId="49" fillId="5" borderId="0" xfId="21" applyNumberFormat="1" applyFont="1" applyFill="1" applyBorder="1" applyAlignment="1" applyProtection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0" fontId="33" fillId="3" borderId="0" xfId="18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166" fontId="15" fillId="3" borderId="6" xfId="4" applyNumberFormat="1" applyFont="1" applyFill="1" applyBorder="1" applyAlignment="1" applyProtection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wrapText="1"/>
    </xf>
    <xf numFmtId="0" fontId="50" fillId="6" borderId="0" xfId="21" applyFont="1" applyFill="1" applyAlignment="1">
      <alignment vertical="center"/>
    </xf>
    <xf numFmtId="165" fontId="50" fillId="6" borderId="0" xfId="20" applyNumberFormat="1" applyFont="1" applyFill="1" applyAlignment="1">
      <alignment vertical="center"/>
    </xf>
    <xf numFmtId="0" fontId="50" fillId="5" borderId="0" xfId="21" applyFont="1" applyFill="1" applyAlignment="1">
      <alignment vertical="center"/>
    </xf>
    <xf numFmtId="170" fontId="15" fillId="13" borderId="0" xfId="0" applyNumberFormat="1" applyFont="1" applyFill="1" applyBorder="1" applyAlignment="1">
      <alignment horizontal="center" vertical="center" wrapText="1"/>
    </xf>
    <xf numFmtId="170" fontId="15" fillId="13" borderId="33" xfId="0" applyNumberFormat="1" applyFont="1" applyFill="1" applyBorder="1" applyAlignment="1">
      <alignment horizontal="center" vertical="center" wrapText="1"/>
    </xf>
    <xf numFmtId="170" fontId="15" fillId="13" borderId="34" xfId="0" applyNumberFormat="1" applyFont="1" applyFill="1" applyBorder="1" applyAlignment="1">
      <alignment horizontal="center" vertical="center" wrapText="1"/>
    </xf>
    <xf numFmtId="170" fontId="15" fillId="13" borderId="35" xfId="0" applyNumberFormat="1" applyFont="1" applyFill="1" applyBorder="1" applyAlignment="1">
      <alignment horizontal="center" vertical="center" wrapText="1"/>
    </xf>
    <xf numFmtId="170" fontId="15" fillId="13" borderId="36" xfId="0" applyNumberFormat="1" applyFont="1" applyFill="1" applyBorder="1" applyAlignment="1">
      <alignment horizontal="center" vertical="center" wrapText="1"/>
    </xf>
    <xf numFmtId="170" fontId="15" fillId="13" borderId="37" xfId="0" applyNumberFormat="1" applyFont="1" applyFill="1" applyBorder="1" applyAlignment="1">
      <alignment horizontal="center" vertical="center" wrapText="1"/>
    </xf>
    <xf numFmtId="170" fontId="15" fillId="13" borderId="38" xfId="0" applyNumberFormat="1" applyFont="1" applyFill="1" applyBorder="1" applyAlignment="1">
      <alignment horizontal="center" vertical="center" wrapText="1"/>
    </xf>
    <xf numFmtId="170" fontId="15" fillId="13" borderId="39" xfId="0" applyNumberFormat="1" applyFont="1" applyFill="1" applyBorder="1" applyAlignment="1">
      <alignment horizontal="center" vertical="center" wrapText="1"/>
    </xf>
    <xf numFmtId="170" fontId="15" fillId="13" borderId="40" xfId="0" applyNumberFormat="1" applyFont="1" applyFill="1" applyBorder="1" applyAlignment="1">
      <alignment horizontal="center" vertical="center" wrapText="1"/>
    </xf>
    <xf numFmtId="170" fontId="8" fillId="13" borderId="38" xfId="0" applyNumberFormat="1" applyFont="1" applyFill="1" applyBorder="1" applyAlignment="1">
      <alignment horizontal="center" vertical="center" wrapText="1"/>
    </xf>
    <xf numFmtId="170" fontId="8" fillId="13" borderId="39" xfId="0" applyNumberFormat="1" applyFont="1" applyFill="1" applyBorder="1" applyAlignment="1">
      <alignment horizontal="center" vertical="center" wrapText="1"/>
    </xf>
    <xf numFmtId="170" fontId="8" fillId="13" borderId="40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9" fontId="8" fillId="3" borderId="15" xfId="20" applyFont="1" applyFill="1" applyBorder="1" applyAlignment="1" applyProtection="1">
      <alignment horizontal="center" vertical="center" wrapText="1"/>
    </xf>
    <xf numFmtId="9" fontId="8" fillId="3" borderId="16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12" fontId="8" fillId="5" borderId="7" xfId="20" applyNumberFormat="1" applyFont="1" applyFill="1" applyBorder="1" applyAlignment="1">
      <alignment horizontal="center" vertical="center"/>
    </xf>
    <xf numFmtId="3" fontId="8" fillId="5" borderId="8" xfId="20" applyNumberFormat="1" applyFont="1" applyFill="1" applyBorder="1" applyAlignment="1">
      <alignment horizontal="center" vertical="center"/>
    </xf>
    <xf numFmtId="3" fontId="8" fillId="5" borderId="9" xfId="20" applyNumberFormat="1" applyFont="1" applyFill="1" applyBorder="1" applyAlignment="1">
      <alignment horizontal="center" vertical="center"/>
    </xf>
    <xf numFmtId="165" fontId="8" fillId="5" borderId="7" xfId="20" applyNumberFormat="1" applyFont="1" applyFill="1" applyBorder="1" applyAlignment="1">
      <alignment horizontal="center" vertical="center"/>
    </xf>
    <xf numFmtId="165" fontId="8" fillId="5" borderId="8" xfId="20" applyNumberFormat="1" applyFont="1" applyFill="1" applyBorder="1" applyAlignment="1">
      <alignment horizontal="center" vertical="center"/>
    </xf>
    <xf numFmtId="165" fontId="8" fillId="5" borderId="9" xfId="2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8" xfId="0" applyNumberFormat="1" applyFont="1" applyFill="1" applyBorder="1" applyAlignment="1" applyProtection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9" fontId="8" fillId="3" borderId="7" xfId="20" applyFont="1" applyFill="1" applyBorder="1" applyAlignment="1" applyProtection="1">
      <alignment horizontal="center" vertical="center" wrapText="1"/>
    </xf>
    <xf numFmtId="9" fontId="8" fillId="3" borderId="8" xfId="20" applyFont="1" applyFill="1" applyBorder="1" applyAlignment="1" applyProtection="1">
      <alignment horizontal="center" vertical="center" wrapText="1"/>
    </xf>
    <xf numFmtId="9" fontId="8" fillId="3" borderId="9" xfId="20" applyFont="1" applyFill="1" applyBorder="1" applyAlignment="1" applyProtection="1">
      <alignment horizontal="center" vertical="center" wrapText="1"/>
    </xf>
    <xf numFmtId="165" fontId="51" fillId="5" borderId="0" xfId="20" applyNumberFormat="1" applyFont="1" applyFill="1" applyAlignment="1">
      <alignment vertical="center"/>
    </xf>
    <xf numFmtId="0" fontId="51" fillId="5" borderId="0" xfId="21" applyFont="1" applyFill="1" applyAlignment="1">
      <alignment vertical="center"/>
    </xf>
    <xf numFmtId="3" fontId="8" fillId="3" borderId="7" xfId="20" applyNumberFormat="1" applyFont="1" applyFill="1" applyBorder="1" applyAlignment="1">
      <alignment horizontal="center" vertical="center" wrapText="1"/>
    </xf>
    <xf numFmtId="3" fontId="8" fillId="3" borderId="8" xfId="20" applyNumberFormat="1" applyFont="1" applyFill="1" applyBorder="1" applyAlignment="1">
      <alignment horizontal="center" vertical="center" wrapText="1"/>
    </xf>
    <xf numFmtId="3" fontId="8" fillId="3" borderId="9" xfId="20" applyNumberFormat="1" applyFont="1" applyFill="1" applyBorder="1" applyAlignment="1">
      <alignment horizontal="center" vertical="center" wrapText="1"/>
    </xf>
    <xf numFmtId="0" fontId="52" fillId="0" borderId="0" xfId="19" applyFont="1" applyBorder="1" applyAlignment="1">
      <alignment horizontal="left"/>
    </xf>
    <xf numFmtId="169" fontId="8" fillId="3" borderId="13" xfId="20" applyNumberFormat="1" applyFont="1" applyFill="1" applyBorder="1" applyAlignment="1">
      <alignment horizontal="center" vertical="center" wrapText="1"/>
    </xf>
    <xf numFmtId="165" fontId="8" fillId="3" borderId="7" xfId="20" applyNumberFormat="1" applyFont="1" applyFill="1" applyBorder="1" applyAlignment="1">
      <alignment horizontal="center" vertical="center" wrapText="1"/>
    </xf>
    <xf numFmtId="165" fontId="8" fillId="3" borderId="8" xfId="20" applyNumberFormat="1" applyFont="1" applyFill="1" applyBorder="1" applyAlignment="1">
      <alignment horizontal="center" vertical="center" wrapText="1"/>
    </xf>
    <xf numFmtId="165" fontId="8" fillId="3" borderId="9" xfId="20" applyNumberFormat="1" applyFont="1" applyFill="1" applyBorder="1" applyAlignment="1">
      <alignment horizontal="center" vertical="center" wrapText="1"/>
    </xf>
    <xf numFmtId="166" fontId="8" fillId="3" borderId="11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4" fillId="4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35" fillId="4" borderId="0" xfId="0" applyFont="1" applyFill="1" applyBorder="1" applyAlignment="1">
      <alignment vertical="center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wrapText="1"/>
    </xf>
    <xf numFmtId="0" fontId="35" fillId="3" borderId="0" xfId="18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25" fillId="0" borderId="3" xfId="2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5" xfId="16" applyNumberFormat="1" applyFont="1" applyFill="1" applyBorder="1" applyAlignment="1">
      <alignment horizontal="center" vertical="center" wrapText="1"/>
    </xf>
    <xf numFmtId="167" fontId="42" fillId="11" borderId="0" xfId="16" applyNumberFormat="1" applyFont="1" applyFill="1" applyBorder="1" applyAlignment="1">
      <alignment horizontal="center" vertical="center" wrapText="1"/>
    </xf>
    <xf numFmtId="167" fontId="42" fillId="11" borderId="6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19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21" applyFont="1" applyBorder="1" applyAlignment="1">
      <alignment horizontal="left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</cellXfs>
  <cellStyles count="25">
    <cellStyle name="%" xfId="10"/>
    <cellStyle name="% 2" xfId="11"/>
    <cellStyle name="CABECALHO" xfId="1"/>
    <cellStyle name="CABECALHO 2" xfId="12"/>
    <cellStyle name="Comma_Sheet1" xfId="14"/>
    <cellStyle name="DADOS" xfId="2"/>
    <cellStyle name="DADOS 2" xfId="15"/>
    <cellStyle name="Hiperligação" xfId="18" builtinId="8"/>
    <cellStyle name="Moeda" xfId="24" builtinId="4"/>
    <cellStyle name="Normal" xfId="0" builtinId="0"/>
    <cellStyle name="Normal 2" xfId="16"/>
    <cellStyle name="Normal 2 2" xfId="8"/>
    <cellStyle name="Normal 3" xfId="17"/>
    <cellStyle name="Normal 3 2" xfId="6"/>
    <cellStyle name="Normal 4" xfId="5"/>
    <cellStyle name="Normal 4 2" xfId="22"/>
    <cellStyle name="Normal 5" xfId="9"/>
    <cellStyle name="Normal 6" xfId="7"/>
    <cellStyle name="Normal 7" xfId="19"/>
    <cellStyle name="Normal 7 2" xfId="21"/>
    <cellStyle name="Normal 8" xfId="23"/>
    <cellStyle name="Normal_Cap11 - DRN" xfId="3"/>
    <cellStyle name="Normal_II_02_01_0708" xfId="4"/>
    <cellStyle name="Percentagem" xfId="20" builtinId="5"/>
    <cellStyle name="Vírgula 2" xfId="13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205;ndice 2011'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Relationship Id="rId4" Type="http://schemas.openxmlformats.org/officeDocument/2006/relationships/hyperlink" Target="#&#205;ndice_2012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17</xdr:row>
      <xdr:rowOff>476250</xdr:rowOff>
    </xdr:to>
    <xdr:sp macro="" textlink="">
      <xdr:nvSpPr>
        <xdr:cNvPr id="5" name="CaixaDeTexto 8"/>
        <xdr:cNvSpPr txBox="1"/>
      </xdr:nvSpPr>
      <xdr:spPr>
        <a:xfrm>
          <a:off x="1085849" y="1400176"/>
          <a:ext cx="7896225" cy="1552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beneficiárias do Complemento Solidário para Idosos.</a:t>
          </a:r>
        </a:p>
        <a:p>
          <a:pPr algn="l"/>
          <a:r>
            <a:rPr lang="pt-PT" sz="1000" b="0" i="0" baseline="0">
              <a:latin typeface="Arial" pitchFamily="34" charset="0"/>
              <a:cs typeface="Arial" pitchFamily="34" charset="0"/>
            </a:rPr>
            <a:t>Esta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latin typeface="Arial" pitchFamily="34" charset="0"/>
              <a:cs typeface="Arial" pitchFamily="34" charset="0"/>
            </a:rPr>
            <a:t>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valor médio mensal </a:t>
          </a:r>
          <a:r>
            <a:rPr lang="pt-PT" sz="1000" baseline="0"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2008-2017</a:t>
          </a:r>
          <a:r>
            <a:rPr lang="pt-PT" sz="1000" baseline="0">
              <a:latin typeface="Arial" pitchFamily="34" charset="0"/>
              <a:cs typeface="Arial" pitchFamily="34" charset="0"/>
            </a:rPr>
            <a:t>.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De 2008 a 2011 os dados foram disponibilizados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de Informática, I.P. </a:t>
          </a:r>
          <a:r>
            <a:rPr lang="pt-PT" sz="1000" baseline="0">
              <a:latin typeface="Arial" pitchFamily="34" charset="0"/>
              <a:cs typeface="Arial" pitchFamily="34" charset="0"/>
            </a:rPr>
            <a:t>e a partir desse ano os dados são fornecidos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da Segurança Social, I.P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 O </a:t>
          </a:r>
          <a:r>
            <a:rPr lang="pt-PT" sz="1000" baseline="0">
              <a:latin typeface="Arial" pitchFamily="34" charset="0"/>
              <a:cs typeface="Arial" pitchFamily="34" charset="0"/>
            </a:rPr>
            <a:t>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</a:p>
        <a:p>
          <a:endParaRPr lang="pt-PT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104775</xdr:colOff>
      <xdr:row>2</xdr:row>
      <xdr:rowOff>0</xdr:rowOff>
    </xdr:from>
    <xdr:to>
      <xdr:col>9</xdr:col>
      <xdr:colOff>581025</xdr:colOff>
      <xdr:row>9</xdr:row>
      <xdr:rowOff>107537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48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115</xdr:row>
      <xdr:rowOff>114300</xdr:rowOff>
    </xdr:from>
    <xdr:to>
      <xdr:col>1</xdr:col>
      <xdr:colOff>1247100</xdr:colOff>
      <xdr:row>117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115</xdr:row>
      <xdr:rowOff>123825</xdr:rowOff>
    </xdr:from>
    <xdr:to>
      <xdr:col>1</xdr:col>
      <xdr:colOff>2266275</xdr:colOff>
      <xdr:row>117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904200</xdr:colOff>
      <xdr:row>71</xdr:row>
      <xdr:rowOff>17700</xdr:rowOff>
    </xdr:to>
    <xdr:sp macro="" textlink="">
      <xdr:nvSpPr>
        <xdr:cNvPr id="8" name="Rectângulo 16">
          <a:hlinkClick xmlns:r="http://schemas.openxmlformats.org/officeDocument/2006/relationships" r:id="rId1"/>
        </xdr:cNvPr>
        <xdr:cNvSpPr/>
      </xdr:nvSpPr>
      <xdr:spPr>
        <a:xfrm>
          <a:off x="8001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0</xdr:rowOff>
    </xdr:from>
    <xdr:to>
      <xdr:col>1</xdr:col>
      <xdr:colOff>1894800</xdr:colOff>
      <xdr:row>71</xdr:row>
      <xdr:rowOff>17700</xdr:rowOff>
    </xdr:to>
    <xdr:sp macro="" textlink="">
      <xdr:nvSpPr>
        <xdr:cNvPr id="9" name="Rectângulo 17">
          <a:hlinkClick xmlns:r="http://schemas.openxmlformats.org/officeDocument/2006/relationships" r:id="rId2"/>
        </xdr:cNvPr>
        <xdr:cNvSpPr/>
      </xdr:nvSpPr>
      <xdr:spPr>
        <a:xfrm>
          <a:off x="17907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1219200</xdr:colOff>
      <xdr:row>68</xdr:row>
      <xdr:rowOff>0</xdr:rowOff>
    </xdr:from>
    <xdr:to>
      <xdr:col>1</xdr:col>
      <xdr:colOff>2123400</xdr:colOff>
      <xdr:row>70</xdr:row>
      <xdr:rowOff>17700</xdr:rowOff>
    </xdr:to>
    <xdr:sp macro="" textlink="">
      <xdr:nvSpPr>
        <xdr:cNvPr id="4" name="Rectângulo 8">
          <a:hlinkClick xmlns:r="http://schemas.openxmlformats.org/officeDocument/2006/relationships" r:id="rId2"/>
        </xdr:cNvPr>
        <xdr:cNvSpPr/>
      </xdr:nvSpPr>
      <xdr:spPr>
        <a:xfrm>
          <a:off x="2019300" y="12172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180975</xdr:colOff>
      <xdr:row>67</xdr:row>
      <xdr:rowOff>152400</xdr:rowOff>
    </xdr:from>
    <xdr:to>
      <xdr:col>1</xdr:col>
      <xdr:colOff>1085175</xdr:colOff>
      <xdr:row>70</xdr:row>
      <xdr:rowOff>8175</xdr:rowOff>
    </xdr:to>
    <xdr:sp macro="" textlink="">
      <xdr:nvSpPr>
        <xdr:cNvPr id="5" name="Rectângulo 9">
          <a:hlinkClick xmlns:r="http://schemas.openxmlformats.org/officeDocument/2006/relationships" r:id="rId1"/>
        </xdr:cNvPr>
        <xdr:cNvSpPr/>
      </xdr:nvSpPr>
      <xdr:spPr>
        <a:xfrm>
          <a:off x="981075" y="12163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95250</xdr:rowOff>
    </xdr:from>
    <xdr:to>
      <xdr:col>1</xdr:col>
      <xdr:colOff>904200</xdr:colOff>
      <xdr:row>70</xdr:row>
      <xdr:rowOff>151050</xdr:rowOff>
    </xdr:to>
    <xdr:sp macro="" textlink="">
      <xdr:nvSpPr>
        <xdr:cNvPr id="2" name="Rectângulo 8">
          <a:hlinkClick xmlns:r="http://schemas.openxmlformats.org/officeDocument/2006/relationships" r:id="rId1"/>
        </xdr:cNvPr>
        <xdr:cNvSpPr/>
      </xdr:nvSpPr>
      <xdr:spPr>
        <a:xfrm>
          <a:off x="8001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95250</xdr:rowOff>
    </xdr:from>
    <xdr:to>
      <xdr:col>1</xdr:col>
      <xdr:colOff>1894800</xdr:colOff>
      <xdr:row>70</xdr:row>
      <xdr:rowOff>151050</xdr:rowOff>
    </xdr:to>
    <xdr:sp macro="" textlink="">
      <xdr:nvSpPr>
        <xdr:cNvPr id="3" name="Rectângulo 9">
          <a:hlinkClick xmlns:r="http://schemas.openxmlformats.org/officeDocument/2006/relationships" r:id="rId2"/>
        </xdr:cNvPr>
        <xdr:cNvSpPr/>
      </xdr:nvSpPr>
      <xdr:spPr>
        <a:xfrm>
          <a:off x="17907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1</xdr:col>
      <xdr:colOff>904200</xdr:colOff>
      <xdr:row>70</xdr:row>
      <xdr:rowOff>17700</xdr:rowOff>
    </xdr:to>
    <xdr:sp macro="" textlink="">
      <xdr:nvSpPr>
        <xdr:cNvPr id="2" name="Rectângulo 9">
          <a:hlinkClick xmlns:r="http://schemas.openxmlformats.org/officeDocument/2006/relationships" r:id="rId1"/>
        </xdr:cNvPr>
        <xdr:cNvSpPr/>
      </xdr:nvSpPr>
      <xdr:spPr>
        <a:xfrm>
          <a:off x="8001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0</xdr:rowOff>
    </xdr:from>
    <xdr:to>
      <xdr:col>1</xdr:col>
      <xdr:colOff>1894800</xdr:colOff>
      <xdr:row>70</xdr:row>
      <xdr:rowOff>17700</xdr:rowOff>
    </xdr:to>
    <xdr:sp macro="" textlink="">
      <xdr:nvSpPr>
        <xdr:cNvPr id="3" name="Rectângulo 10">
          <a:hlinkClick xmlns:r="http://schemas.openxmlformats.org/officeDocument/2006/relationships" r:id="rId2"/>
        </xdr:cNvPr>
        <xdr:cNvSpPr/>
      </xdr:nvSpPr>
      <xdr:spPr>
        <a:xfrm>
          <a:off x="17907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11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12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1</xdr:col>
      <xdr:colOff>685125</xdr:colOff>
      <xdr:row>17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16</xdr:row>
      <xdr:rowOff>0</xdr:rowOff>
    </xdr:from>
    <xdr:to>
      <xdr:col>1</xdr:col>
      <xdr:colOff>1675725</xdr:colOff>
      <xdr:row>17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82</xdr:row>
      <xdr:rowOff>9525</xdr:rowOff>
    </xdr:from>
    <xdr:to>
      <xdr:col>1</xdr:col>
      <xdr:colOff>1247100</xdr:colOff>
      <xdr:row>83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82</xdr:row>
      <xdr:rowOff>19050</xdr:rowOff>
    </xdr:from>
    <xdr:to>
      <xdr:col>1</xdr:col>
      <xdr:colOff>2266275</xdr:colOff>
      <xdr:row>83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15</xdr:row>
      <xdr:rowOff>0</xdr:rowOff>
    </xdr:from>
    <xdr:to>
      <xdr:col>1</xdr:col>
      <xdr:colOff>685125</xdr:colOff>
      <xdr:row>16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15</xdr:row>
      <xdr:rowOff>0</xdr:rowOff>
    </xdr:from>
    <xdr:to>
      <xdr:col>1</xdr:col>
      <xdr:colOff>1675725</xdr:colOff>
      <xdr:row>16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81</xdr:row>
      <xdr:rowOff>9525</xdr:rowOff>
    </xdr:from>
    <xdr:to>
      <xdr:col>1</xdr:col>
      <xdr:colOff>1247100</xdr:colOff>
      <xdr:row>82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16078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81</xdr:row>
      <xdr:rowOff>19050</xdr:rowOff>
    </xdr:from>
    <xdr:to>
      <xdr:col>1</xdr:col>
      <xdr:colOff>2266275</xdr:colOff>
      <xdr:row>82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16087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17" name="Rectângulo 16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18" name="Rectângulo 17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19" name="Rectângulo 18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20" name="Rectângulo 19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2019300" y="6972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981075" y="6962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98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507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001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7907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2" name="Rectângulo 11">
          <a:hlinkClick xmlns:r="http://schemas.openxmlformats.org/officeDocument/2006/relationships" r:id="rId3"/>
        </xdr:cNvPr>
        <xdr:cNvSpPr/>
      </xdr:nvSpPr>
      <xdr:spPr>
        <a:xfrm>
          <a:off x="1143000" y="25517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3" name="Rectângulo 12">
          <a:hlinkClick xmlns:r="http://schemas.openxmlformats.org/officeDocument/2006/relationships" r:id="rId1"/>
        </xdr:cNvPr>
        <xdr:cNvSpPr/>
      </xdr:nvSpPr>
      <xdr:spPr>
        <a:xfrm>
          <a:off x="2162175" y="25527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755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765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55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965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98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79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93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600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6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3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4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  <cell r="B12">
            <v>32862</v>
          </cell>
          <cell r="C12">
            <v>50665</v>
          </cell>
          <cell r="D12">
            <v>58962</v>
          </cell>
          <cell r="E12">
            <v>50654</v>
          </cell>
          <cell r="F12">
            <v>43115</v>
          </cell>
          <cell r="G12">
            <v>236260</v>
          </cell>
          <cell r="H12">
            <v>34940</v>
          </cell>
          <cell r="I12">
            <v>50922</v>
          </cell>
          <cell r="J12">
            <v>59103</v>
          </cell>
          <cell r="K12">
            <v>50677</v>
          </cell>
          <cell r="L12">
            <v>43012</v>
          </cell>
          <cell r="M12">
            <v>238656</v>
          </cell>
          <cell r="N12">
            <v>36421</v>
          </cell>
          <cell r="O12">
            <v>50499</v>
          </cell>
          <cell r="P12">
            <v>58174</v>
          </cell>
          <cell r="Q12">
            <v>49196</v>
          </cell>
          <cell r="R12">
            <v>40173</v>
          </cell>
          <cell r="S12">
            <v>234465</v>
          </cell>
          <cell r="T12">
            <v>38116</v>
          </cell>
          <cell r="U12">
            <v>50300</v>
          </cell>
          <cell r="V12">
            <v>57540</v>
          </cell>
          <cell r="W12">
            <v>48104</v>
          </cell>
          <cell r="X12">
            <v>38347</v>
          </cell>
          <cell r="Y12">
            <v>232409</v>
          </cell>
          <cell r="Z12">
            <v>29632</v>
          </cell>
          <cell r="AA12">
            <v>48951</v>
          </cell>
          <cell r="AB12">
            <v>57080</v>
          </cell>
          <cell r="AC12">
            <v>49965</v>
          </cell>
          <cell r="AD12">
            <v>44425</v>
          </cell>
          <cell r="AE12">
            <v>230056</v>
          </cell>
          <cell r="AF12">
            <v>31423</v>
          </cell>
          <cell r="AG12">
            <v>48915</v>
          </cell>
          <cell r="AH12">
            <v>56711</v>
          </cell>
          <cell r="AI12">
            <v>49405</v>
          </cell>
          <cell r="AJ12">
            <v>43186</v>
          </cell>
          <cell r="AK12">
            <v>229643</v>
          </cell>
          <cell r="AL12">
            <v>32921</v>
          </cell>
          <cell r="AM12">
            <v>48487</v>
          </cell>
          <cell r="AN12">
            <v>55885</v>
          </cell>
          <cell r="AO12">
            <v>48200</v>
          </cell>
          <cell r="AP12">
            <v>41139</v>
          </cell>
          <cell r="AQ12">
            <v>226634</v>
          </cell>
          <cell r="AR12">
            <v>34737</v>
          </cell>
          <cell r="AS12">
            <v>48383</v>
          </cell>
          <cell r="AT12">
            <v>55576</v>
          </cell>
          <cell r="AU12">
            <v>47747</v>
          </cell>
          <cell r="AV12">
            <v>40341</v>
          </cell>
          <cell r="AW12">
            <v>226785</v>
          </cell>
          <cell r="AX12">
            <v>25476</v>
          </cell>
          <cell r="AY12">
            <v>44698</v>
          </cell>
          <cell r="AZ12">
            <v>52211</v>
          </cell>
          <cell r="BA12">
            <v>46553</v>
          </cell>
          <cell r="BB12">
            <v>40722</v>
          </cell>
          <cell r="BC12">
            <v>209661</v>
          </cell>
          <cell r="BD12">
            <v>25150</v>
          </cell>
          <cell r="BE12">
            <v>42007</v>
          </cell>
          <cell r="BF12">
            <v>48016</v>
          </cell>
          <cell r="BG12">
            <v>42318</v>
          </cell>
          <cell r="BH12">
            <v>37002</v>
          </cell>
          <cell r="BI12">
            <v>194494</v>
          </cell>
          <cell r="BJ12">
            <v>24755</v>
          </cell>
          <cell r="BK12">
            <v>38715</v>
          </cell>
          <cell r="BL12">
            <v>43069</v>
          </cell>
          <cell r="BM12">
            <v>36398</v>
          </cell>
          <cell r="BN12">
            <v>30547</v>
          </cell>
          <cell r="BO12">
            <v>173485</v>
          </cell>
          <cell r="BP12">
            <v>25119</v>
          </cell>
          <cell r="BQ12">
            <v>38636</v>
          </cell>
          <cell r="BR12">
            <v>42829</v>
          </cell>
          <cell r="BS12">
            <v>36053</v>
          </cell>
          <cell r="BT12">
            <v>29952</v>
          </cell>
          <cell r="BU12">
            <v>172590</v>
          </cell>
        </row>
        <row r="13">
          <cell r="A13" t="str">
            <v>Área Metropolitana de Lisboa</v>
          </cell>
          <cell r="B13">
            <v>5250</v>
          </cell>
          <cell r="C13">
            <v>8733</v>
          </cell>
          <cell r="D13">
            <v>9783</v>
          </cell>
          <cell r="E13">
            <v>8382</v>
          </cell>
          <cell r="F13">
            <v>7508</v>
          </cell>
          <cell r="G13">
            <v>39656</v>
          </cell>
          <cell r="H13">
            <v>5675</v>
          </cell>
          <cell r="I13">
            <v>8819</v>
          </cell>
          <cell r="J13">
            <v>9829</v>
          </cell>
          <cell r="K13">
            <v>8396</v>
          </cell>
          <cell r="L13">
            <v>7524</v>
          </cell>
          <cell r="M13">
            <v>40243</v>
          </cell>
          <cell r="N13">
            <v>5916</v>
          </cell>
          <cell r="O13">
            <v>8754</v>
          </cell>
          <cell r="P13">
            <v>9658</v>
          </cell>
          <cell r="Q13">
            <v>8176</v>
          </cell>
          <cell r="R13">
            <v>7081</v>
          </cell>
          <cell r="S13">
            <v>39585</v>
          </cell>
          <cell r="T13">
            <v>6340</v>
          </cell>
          <cell r="U13">
            <v>8752</v>
          </cell>
          <cell r="V13">
            <v>9585</v>
          </cell>
          <cell r="W13">
            <v>8011</v>
          </cell>
          <cell r="X13">
            <v>6798</v>
          </cell>
          <cell r="Y13">
            <v>39486</v>
          </cell>
          <cell r="Z13">
            <v>4909</v>
          </cell>
          <cell r="AA13">
            <v>8632</v>
          </cell>
          <cell r="AB13">
            <v>9574</v>
          </cell>
          <cell r="AC13">
            <v>8372</v>
          </cell>
          <cell r="AD13">
            <v>7886</v>
          </cell>
          <cell r="AE13">
            <v>39373</v>
          </cell>
          <cell r="AF13">
            <v>5209</v>
          </cell>
          <cell r="AG13">
            <v>8655</v>
          </cell>
          <cell r="AH13">
            <v>9538</v>
          </cell>
          <cell r="AI13">
            <v>8306</v>
          </cell>
          <cell r="AJ13">
            <v>7716</v>
          </cell>
          <cell r="AK13">
            <v>39424</v>
          </cell>
          <cell r="AL13">
            <v>5543</v>
          </cell>
          <cell r="AM13">
            <v>8614</v>
          </cell>
          <cell r="AN13">
            <v>9432</v>
          </cell>
          <cell r="AO13">
            <v>8159</v>
          </cell>
          <cell r="AP13">
            <v>7418</v>
          </cell>
          <cell r="AQ13">
            <v>39166</v>
          </cell>
          <cell r="AR13">
            <v>5905</v>
          </cell>
          <cell r="AS13">
            <v>8630</v>
          </cell>
          <cell r="AT13">
            <v>9411</v>
          </cell>
          <cell r="AU13">
            <v>8131</v>
          </cell>
          <cell r="AV13">
            <v>7337</v>
          </cell>
          <cell r="AW13">
            <v>39414</v>
          </cell>
          <cell r="AX13">
            <v>4288</v>
          </cell>
          <cell r="AY13">
            <v>7825</v>
          </cell>
          <cell r="AZ13">
            <v>8688</v>
          </cell>
          <cell r="BA13">
            <v>7738</v>
          </cell>
          <cell r="BB13">
            <v>7003</v>
          </cell>
          <cell r="BC13">
            <v>35542</v>
          </cell>
          <cell r="BD13">
            <v>4292</v>
          </cell>
          <cell r="BE13">
            <v>7431</v>
          </cell>
          <cell r="BF13">
            <v>8117</v>
          </cell>
          <cell r="BG13">
            <v>7068</v>
          </cell>
          <cell r="BH13">
            <v>6363</v>
          </cell>
          <cell r="BI13">
            <v>33271</v>
          </cell>
          <cell r="BJ13">
            <v>4295</v>
          </cell>
          <cell r="BK13">
            <v>7007</v>
          </cell>
          <cell r="BL13">
            <v>7422</v>
          </cell>
          <cell r="BM13">
            <v>6273</v>
          </cell>
          <cell r="BN13">
            <v>5510</v>
          </cell>
          <cell r="BO13">
            <v>30507</v>
          </cell>
          <cell r="BP13">
            <v>4381</v>
          </cell>
          <cell r="BQ13">
            <v>7009</v>
          </cell>
          <cell r="BR13">
            <v>7412</v>
          </cell>
          <cell r="BS13">
            <v>6238</v>
          </cell>
          <cell r="BT13">
            <v>5431</v>
          </cell>
          <cell r="BU13">
            <v>30471</v>
          </cell>
        </row>
        <row r="14">
          <cell r="A14" t="str">
            <v>Distrito de Lisboa</v>
          </cell>
          <cell r="B14">
            <v>3895</v>
          </cell>
          <cell r="C14">
            <v>7210</v>
          </cell>
          <cell r="D14">
            <v>8276</v>
          </cell>
          <cell r="E14">
            <v>7099</v>
          </cell>
          <cell r="F14">
            <v>6291</v>
          </cell>
          <cell r="G14">
            <v>32771</v>
          </cell>
          <cell r="H14">
            <v>4192</v>
          </cell>
          <cell r="I14">
            <v>7261</v>
          </cell>
          <cell r="J14">
            <v>8307</v>
          </cell>
          <cell r="K14">
            <v>7110</v>
          </cell>
          <cell r="L14">
            <v>6303</v>
          </cell>
          <cell r="M14">
            <v>33173</v>
          </cell>
          <cell r="N14">
            <v>4347</v>
          </cell>
          <cell r="O14">
            <v>7196</v>
          </cell>
          <cell r="P14">
            <v>8167</v>
          </cell>
          <cell r="Q14">
            <v>6911</v>
          </cell>
          <cell r="R14">
            <v>5912</v>
          </cell>
          <cell r="S14">
            <v>32533</v>
          </cell>
          <cell r="T14">
            <v>4702</v>
          </cell>
          <cell r="U14">
            <v>7170</v>
          </cell>
          <cell r="V14">
            <v>8076</v>
          </cell>
          <cell r="W14">
            <v>6756</v>
          </cell>
          <cell r="X14">
            <v>5630</v>
          </cell>
          <cell r="Y14">
            <v>32334</v>
          </cell>
          <cell r="Z14">
            <v>3531</v>
          </cell>
          <cell r="AA14">
            <v>7028</v>
          </cell>
          <cell r="AB14">
            <v>8018</v>
          </cell>
          <cell r="AC14">
            <v>7116</v>
          </cell>
          <cell r="AD14">
            <v>6535</v>
          </cell>
          <cell r="AE14">
            <v>32228</v>
          </cell>
          <cell r="AF14">
            <v>3760</v>
          </cell>
          <cell r="AG14">
            <v>7046</v>
          </cell>
          <cell r="AH14">
            <v>7985</v>
          </cell>
          <cell r="AI14">
            <v>7060</v>
          </cell>
          <cell r="AJ14">
            <v>6390</v>
          </cell>
          <cell r="AK14">
            <v>32241</v>
          </cell>
          <cell r="AL14">
            <v>3970</v>
          </cell>
          <cell r="AM14">
            <v>7020</v>
          </cell>
          <cell r="AN14">
            <v>7895</v>
          </cell>
          <cell r="AO14">
            <v>6934</v>
          </cell>
          <cell r="AP14">
            <v>6134</v>
          </cell>
          <cell r="AQ14">
            <v>31953</v>
          </cell>
          <cell r="AR14">
            <v>4279</v>
          </cell>
          <cell r="AS14">
            <v>7030</v>
          </cell>
          <cell r="AT14">
            <v>7885</v>
          </cell>
          <cell r="AU14">
            <v>6908</v>
          </cell>
          <cell r="AV14">
            <v>6066</v>
          </cell>
          <cell r="AW14">
            <v>32168</v>
          </cell>
          <cell r="AX14">
            <v>3100</v>
          </cell>
          <cell r="AY14">
            <v>6248</v>
          </cell>
          <cell r="AZ14">
            <v>7254</v>
          </cell>
          <cell r="BA14">
            <v>6607</v>
          </cell>
          <cell r="BB14">
            <v>5810</v>
          </cell>
          <cell r="BC14">
            <v>29019</v>
          </cell>
          <cell r="BD14">
            <v>3107</v>
          </cell>
          <cell r="BE14">
            <v>5909</v>
          </cell>
          <cell r="BF14">
            <v>6775</v>
          </cell>
          <cell r="BG14">
            <v>6040</v>
          </cell>
          <cell r="BH14">
            <v>5294</v>
          </cell>
          <cell r="BI14">
            <v>27125</v>
          </cell>
          <cell r="BJ14">
            <v>3135</v>
          </cell>
          <cell r="BK14">
            <v>5535</v>
          </cell>
          <cell r="BL14">
            <v>6130</v>
          </cell>
          <cell r="BM14">
            <v>5253</v>
          </cell>
          <cell r="BN14">
            <v>4509</v>
          </cell>
          <cell r="BO14">
            <v>24562</v>
          </cell>
          <cell r="BP14">
            <v>3226</v>
          </cell>
          <cell r="BQ14">
            <v>5541</v>
          </cell>
          <cell r="BR14">
            <v>6124</v>
          </cell>
          <cell r="BS14">
            <v>5219</v>
          </cell>
          <cell r="BT14">
            <v>4446</v>
          </cell>
          <cell r="BU14">
            <v>24556</v>
          </cell>
        </row>
        <row r="15">
          <cell r="A15" t="str">
            <v>Concelho de Lisboa</v>
          </cell>
          <cell r="B15">
            <v>1017</v>
          </cell>
          <cell r="C15">
            <v>1827</v>
          </cell>
          <cell r="D15">
            <v>2129</v>
          </cell>
          <cell r="E15">
            <v>1998</v>
          </cell>
          <cell r="F15">
            <v>1996</v>
          </cell>
          <cell r="G15">
            <v>8967</v>
          </cell>
          <cell r="H15">
            <v>1094</v>
          </cell>
          <cell r="I15">
            <v>1843</v>
          </cell>
          <cell r="J15">
            <v>2133</v>
          </cell>
          <cell r="K15">
            <v>2002</v>
          </cell>
          <cell r="L15">
            <v>1996</v>
          </cell>
          <cell r="M15">
            <v>9068</v>
          </cell>
          <cell r="N15">
            <v>1135</v>
          </cell>
          <cell r="O15">
            <v>1820</v>
          </cell>
          <cell r="P15">
            <v>2110</v>
          </cell>
          <cell r="Q15">
            <v>1961</v>
          </cell>
          <cell r="R15">
            <v>1893</v>
          </cell>
          <cell r="S15">
            <v>8919</v>
          </cell>
          <cell r="T15">
            <v>1215</v>
          </cell>
          <cell r="U15">
            <v>1826</v>
          </cell>
          <cell r="V15">
            <v>2090</v>
          </cell>
          <cell r="W15">
            <v>1927</v>
          </cell>
          <cell r="X15">
            <v>1812</v>
          </cell>
          <cell r="Y15">
            <v>8870</v>
          </cell>
          <cell r="Z15">
            <v>931</v>
          </cell>
          <cell r="AA15">
            <v>1788</v>
          </cell>
          <cell r="AB15">
            <v>2064</v>
          </cell>
          <cell r="AC15">
            <v>1950</v>
          </cell>
          <cell r="AD15">
            <v>2091</v>
          </cell>
          <cell r="AE15">
            <v>8824</v>
          </cell>
          <cell r="AF15">
            <v>990</v>
          </cell>
          <cell r="AG15">
            <v>1791</v>
          </cell>
          <cell r="AH15">
            <v>2062</v>
          </cell>
          <cell r="AI15">
            <v>1933</v>
          </cell>
          <cell r="AJ15">
            <v>2056</v>
          </cell>
          <cell r="AK15">
            <v>8832</v>
          </cell>
          <cell r="AL15">
            <v>1069</v>
          </cell>
          <cell r="AM15">
            <v>1787</v>
          </cell>
          <cell r="AN15">
            <v>2045</v>
          </cell>
          <cell r="AO15">
            <v>1897</v>
          </cell>
          <cell r="AP15">
            <v>1983</v>
          </cell>
          <cell r="AQ15">
            <v>8781</v>
          </cell>
          <cell r="AR15">
            <v>1151</v>
          </cell>
          <cell r="AS15">
            <v>1784</v>
          </cell>
          <cell r="AT15">
            <v>2040</v>
          </cell>
          <cell r="AU15">
            <v>1892</v>
          </cell>
          <cell r="AV15">
            <v>1959</v>
          </cell>
          <cell r="AW15">
            <v>8826</v>
          </cell>
          <cell r="AX15">
            <v>822</v>
          </cell>
          <cell r="AY15">
            <v>1567</v>
          </cell>
          <cell r="AZ15">
            <v>1821</v>
          </cell>
          <cell r="BA15">
            <v>1734</v>
          </cell>
          <cell r="BB15">
            <v>1767</v>
          </cell>
          <cell r="BC15">
            <v>7711</v>
          </cell>
          <cell r="BD15">
            <v>819</v>
          </cell>
          <cell r="BE15">
            <v>1498</v>
          </cell>
          <cell r="BF15">
            <v>1723</v>
          </cell>
          <cell r="BG15">
            <v>1610</v>
          </cell>
          <cell r="BH15">
            <v>1614</v>
          </cell>
          <cell r="BI15">
            <v>7264</v>
          </cell>
          <cell r="BJ15">
            <v>831</v>
          </cell>
          <cell r="BK15">
            <v>1425</v>
          </cell>
          <cell r="BL15">
            <v>1601</v>
          </cell>
          <cell r="BM15">
            <v>1474</v>
          </cell>
          <cell r="BN15">
            <v>1425</v>
          </cell>
          <cell r="BO15">
            <v>6756</v>
          </cell>
          <cell r="BP15">
            <v>860</v>
          </cell>
          <cell r="BQ15">
            <v>1430</v>
          </cell>
          <cell r="BR15">
            <v>1593</v>
          </cell>
          <cell r="BS15">
            <v>1466</v>
          </cell>
          <cell r="BT15">
            <v>1413</v>
          </cell>
          <cell r="BU15">
            <v>6762</v>
          </cell>
        </row>
        <row r="16">
          <cell r="A16" t="str">
            <v>Ajuda</v>
          </cell>
          <cell r="B16">
            <v>52</v>
          </cell>
          <cell r="C16">
            <v>82</v>
          </cell>
          <cell r="D16">
            <v>93</v>
          </cell>
          <cell r="E16">
            <v>71</v>
          </cell>
          <cell r="F16">
            <v>75</v>
          </cell>
          <cell r="G16">
            <v>373</v>
          </cell>
          <cell r="H16">
            <v>55</v>
          </cell>
          <cell r="I16">
            <v>82</v>
          </cell>
          <cell r="J16">
            <v>93</v>
          </cell>
          <cell r="K16">
            <v>71</v>
          </cell>
          <cell r="L16">
            <v>75</v>
          </cell>
          <cell r="M16">
            <v>376</v>
          </cell>
          <cell r="N16">
            <v>59</v>
          </cell>
          <cell r="O16">
            <v>81</v>
          </cell>
          <cell r="P16">
            <v>91</v>
          </cell>
          <cell r="Q16">
            <v>71</v>
          </cell>
          <cell r="R16">
            <v>72</v>
          </cell>
          <cell r="S16">
            <v>374</v>
          </cell>
          <cell r="T16">
            <v>60</v>
          </cell>
          <cell r="U16">
            <v>81</v>
          </cell>
          <cell r="V16">
            <v>89</v>
          </cell>
          <cell r="W16">
            <v>72</v>
          </cell>
          <cell r="X16">
            <v>70</v>
          </cell>
          <cell r="Y16">
            <v>372</v>
          </cell>
          <cell r="Z16">
            <v>42</v>
          </cell>
          <cell r="AA16">
            <v>76</v>
          </cell>
          <cell r="AB16">
            <v>87</v>
          </cell>
          <cell r="AC16">
            <v>81</v>
          </cell>
          <cell r="AD16">
            <v>73</v>
          </cell>
          <cell r="AE16">
            <v>359</v>
          </cell>
          <cell r="AF16">
            <v>47</v>
          </cell>
          <cell r="AG16">
            <v>75</v>
          </cell>
          <cell r="AH16">
            <v>88</v>
          </cell>
          <cell r="AI16">
            <v>81</v>
          </cell>
          <cell r="AJ16">
            <v>71</v>
          </cell>
          <cell r="AK16">
            <v>362</v>
          </cell>
          <cell r="AL16">
            <v>49</v>
          </cell>
          <cell r="AM16">
            <v>75</v>
          </cell>
          <cell r="AN16">
            <v>87</v>
          </cell>
          <cell r="AO16">
            <v>78</v>
          </cell>
          <cell r="AP16">
            <v>65</v>
          </cell>
          <cell r="AQ16">
            <v>354</v>
          </cell>
          <cell r="AR16">
            <v>53</v>
          </cell>
          <cell r="AS16">
            <v>75</v>
          </cell>
          <cell r="AT16">
            <v>87</v>
          </cell>
          <cell r="AU16">
            <v>77</v>
          </cell>
          <cell r="AV16">
            <v>62</v>
          </cell>
          <cell r="AW16">
            <v>354</v>
          </cell>
          <cell r="AX16">
            <v>43</v>
          </cell>
          <cell r="AY16">
            <v>69</v>
          </cell>
          <cell r="AZ16">
            <v>79</v>
          </cell>
          <cell r="BA16">
            <v>68</v>
          </cell>
          <cell r="BB16">
            <v>50</v>
          </cell>
          <cell r="BC16">
            <v>309</v>
          </cell>
          <cell r="BD16">
            <v>42</v>
          </cell>
          <cell r="BE16">
            <v>63</v>
          </cell>
          <cell r="BF16">
            <v>76</v>
          </cell>
          <cell r="BG16">
            <v>61</v>
          </cell>
          <cell r="BH16">
            <v>48</v>
          </cell>
          <cell r="BI16">
            <v>290</v>
          </cell>
          <cell r="BJ16">
            <v>44</v>
          </cell>
          <cell r="BK16">
            <v>62</v>
          </cell>
          <cell r="BL16">
            <v>71</v>
          </cell>
          <cell r="BM16">
            <v>53</v>
          </cell>
          <cell r="BN16">
            <v>37</v>
          </cell>
          <cell r="BO16">
            <v>267</v>
          </cell>
          <cell r="BP16">
            <v>44</v>
          </cell>
          <cell r="BQ16">
            <v>62</v>
          </cell>
          <cell r="BR16">
            <v>72</v>
          </cell>
          <cell r="BS16">
            <v>53</v>
          </cell>
          <cell r="BT16">
            <v>37</v>
          </cell>
          <cell r="BU16">
            <v>268</v>
          </cell>
        </row>
        <row r="17">
          <cell r="A17" t="str">
            <v>Alcântara</v>
          </cell>
          <cell r="B17">
            <v>31</v>
          </cell>
          <cell r="C17">
            <v>54</v>
          </cell>
          <cell r="D17">
            <v>46</v>
          </cell>
          <cell r="E17">
            <v>46</v>
          </cell>
          <cell r="F17">
            <v>53</v>
          </cell>
          <cell r="G17">
            <v>230</v>
          </cell>
          <cell r="H17">
            <v>32</v>
          </cell>
          <cell r="I17">
            <v>56</v>
          </cell>
          <cell r="J17">
            <v>46</v>
          </cell>
          <cell r="K17">
            <v>46</v>
          </cell>
          <cell r="L17">
            <v>53</v>
          </cell>
          <cell r="M17">
            <v>233</v>
          </cell>
          <cell r="N17">
            <v>33</v>
          </cell>
          <cell r="O17">
            <v>56</v>
          </cell>
          <cell r="P17">
            <v>45</v>
          </cell>
          <cell r="Q17">
            <v>43</v>
          </cell>
          <cell r="R17">
            <v>49</v>
          </cell>
          <cell r="S17">
            <v>226</v>
          </cell>
          <cell r="T17">
            <v>38</v>
          </cell>
          <cell r="U17">
            <v>57</v>
          </cell>
          <cell r="V17">
            <v>44</v>
          </cell>
          <cell r="W17">
            <v>42</v>
          </cell>
          <cell r="X17">
            <v>47</v>
          </cell>
          <cell r="Y17">
            <v>228</v>
          </cell>
          <cell r="Z17">
            <v>27</v>
          </cell>
          <cell r="AA17">
            <v>55</v>
          </cell>
          <cell r="AB17">
            <v>52</v>
          </cell>
          <cell r="AC17">
            <v>46</v>
          </cell>
          <cell r="AD17">
            <v>50</v>
          </cell>
          <cell r="AE17">
            <v>230</v>
          </cell>
          <cell r="AF17">
            <v>29</v>
          </cell>
          <cell r="AG17">
            <v>55</v>
          </cell>
          <cell r="AH17">
            <v>53</v>
          </cell>
          <cell r="AI17">
            <v>46</v>
          </cell>
          <cell r="AJ17">
            <v>48</v>
          </cell>
          <cell r="AK17">
            <v>231</v>
          </cell>
          <cell r="AL17">
            <v>31</v>
          </cell>
          <cell r="AM17">
            <v>55</v>
          </cell>
          <cell r="AN17">
            <v>52</v>
          </cell>
          <cell r="AO17">
            <v>45</v>
          </cell>
          <cell r="AP17">
            <v>47</v>
          </cell>
          <cell r="AQ17">
            <v>230</v>
          </cell>
          <cell r="AR17">
            <v>31</v>
          </cell>
          <cell r="AS17">
            <v>55</v>
          </cell>
          <cell r="AT17">
            <v>53</v>
          </cell>
          <cell r="AU17">
            <v>45</v>
          </cell>
          <cell r="AV17">
            <v>47</v>
          </cell>
          <cell r="AW17">
            <v>231</v>
          </cell>
          <cell r="AX17">
            <v>23</v>
          </cell>
          <cell r="AY17">
            <v>46</v>
          </cell>
          <cell r="AZ17">
            <v>44</v>
          </cell>
          <cell r="BA17">
            <v>45</v>
          </cell>
          <cell r="BB17">
            <v>43</v>
          </cell>
          <cell r="BC17">
            <v>201</v>
          </cell>
          <cell r="BD17">
            <v>23</v>
          </cell>
          <cell r="BE17">
            <v>45</v>
          </cell>
          <cell r="BF17">
            <v>43</v>
          </cell>
          <cell r="BG17">
            <v>42</v>
          </cell>
          <cell r="BH17">
            <v>36</v>
          </cell>
          <cell r="BI17">
            <v>189</v>
          </cell>
          <cell r="BJ17">
            <v>23</v>
          </cell>
          <cell r="BK17">
            <v>43</v>
          </cell>
          <cell r="BL17">
            <v>38</v>
          </cell>
          <cell r="BM17">
            <v>41</v>
          </cell>
          <cell r="BN17">
            <v>30</v>
          </cell>
          <cell r="BO17">
            <v>175</v>
          </cell>
          <cell r="BP17">
            <v>25</v>
          </cell>
          <cell r="BQ17">
            <v>43</v>
          </cell>
          <cell r="BR17">
            <v>39</v>
          </cell>
          <cell r="BS17">
            <v>39</v>
          </cell>
          <cell r="BT17">
            <v>30</v>
          </cell>
          <cell r="BU17">
            <v>176</v>
          </cell>
        </row>
        <row r="18">
          <cell r="A18" t="str">
            <v>Alvalade</v>
          </cell>
          <cell r="B18">
            <v>32</v>
          </cell>
          <cell r="C18">
            <v>66</v>
          </cell>
          <cell r="D18">
            <v>92</v>
          </cell>
          <cell r="E18">
            <v>104</v>
          </cell>
          <cell r="F18">
            <v>133</v>
          </cell>
          <cell r="G18">
            <v>427</v>
          </cell>
          <cell r="H18">
            <v>35</v>
          </cell>
          <cell r="I18">
            <v>66</v>
          </cell>
          <cell r="J18">
            <v>92</v>
          </cell>
          <cell r="K18">
            <v>106</v>
          </cell>
          <cell r="L18">
            <v>133</v>
          </cell>
          <cell r="M18">
            <v>432</v>
          </cell>
          <cell r="N18">
            <v>36</v>
          </cell>
          <cell r="O18">
            <v>66</v>
          </cell>
          <cell r="P18">
            <v>91</v>
          </cell>
          <cell r="Q18">
            <v>104</v>
          </cell>
          <cell r="R18">
            <v>125</v>
          </cell>
          <cell r="S18">
            <v>422</v>
          </cell>
          <cell r="T18">
            <v>41</v>
          </cell>
          <cell r="U18">
            <v>70</v>
          </cell>
          <cell r="V18">
            <v>91</v>
          </cell>
          <cell r="W18">
            <v>103</v>
          </cell>
          <cell r="X18">
            <v>122</v>
          </cell>
          <cell r="Y18">
            <v>427</v>
          </cell>
          <cell r="Z18">
            <v>35</v>
          </cell>
          <cell r="AA18">
            <v>69</v>
          </cell>
          <cell r="AB18">
            <v>87</v>
          </cell>
          <cell r="AC18">
            <v>101</v>
          </cell>
          <cell r="AD18">
            <v>135</v>
          </cell>
          <cell r="AE18">
            <v>427</v>
          </cell>
          <cell r="AF18">
            <v>36</v>
          </cell>
          <cell r="AG18">
            <v>70</v>
          </cell>
          <cell r="AH18">
            <v>85</v>
          </cell>
          <cell r="AI18">
            <v>101</v>
          </cell>
          <cell r="AJ18">
            <v>132</v>
          </cell>
          <cell r="AK18">
            <v>424</v>
          </cell>
          <cell r="AL18">
            <v>38</v>
          </cell>
          <cell r="AM18">
            <v>69</v>
          </cell>
          <cell r="AN18">
            <v>85</v>
          </cell>
          <cell r="AO18">
            <v>101</v>
          </cell>
          <cell r="AP18">
            <v>129</v>
          </cell>
          <cell r="AQ18">
            <v>422</v>
          </cell>
          <cell r="AR18">
            <v>41</v>
          </cell>
          <cell r="AS18">
            <v>69</v>
          </cell>
          <cell r="AT18">
            <v>83</v>
          </cell>
          <cell r="AU18">
            <v>100</v>
          </cell>
          <cell r="AV18">
            <v>128</v>
          </cell>
          <cell r="AW18">
            <v>421</v>
          </cell>
          <cell r="AX18">
            <v>29</v>
          </cell>
          <cell r="AY18">
            <v>64</v>
          </cell>
          <cell r="AZ18">
            <v>73</v>
          </cell>
          <cell r="BA18">
            <v>86</v>
          </cell>
          <cell r="BB18">
            <v>111</v>
          </cell>
          <cell r="BC18">
            <v>363</v>
          </cell>
          <cell r="BD18">
            <v>29</v>
          </cell>
          <cell r="BE18">
            <v>61</v>
          </cell>
          <cell r="BF18">
            <v>67</v>
          </cell>
          <cell r="BG18">
            <v>83</v>
          </cell>
          <cell r="BH18">
            <v>106</v>
          </cell>
          <cell r="BI18">
            <v>346</v>
          </cell>
          <cell r="BJ18">
            <v>30</v>
          </cell>
          <cell r="BK18">
            <v>56</v>
          </cell>
          <cell r="BL18">
            <v>64</v>
          </cell>
          <cell r="BM18">
            <v>75</v>
          </cell>
          <cell r="BN18">
            <v>102</v>
          </cell>
          <cell r="BO18">
            <v>327</v>
          </cell>
          <cell r="BP18">
            <v>31</v>
          </cell>
          <cell r="BQ18">
            <v>55</v>
          </cell>
          <cell r="BR18">
            <v>63</v>
          </cell>
          <cell r="BS18">
            <v>74</v>
          </cell>
          <cell r="BT18">
            <v>101</v>
          </cell>
          <cell r="BU18">
            <v>324</v>
          </cell>
        </row>
        <row r="19">
          <cell r="A19" t="str">
            <v>Areeiro</v>
          </cell>
          <cell r="B19">
            <v>19</v>
          </cell>
          <cell r="C19">
            <v>41</v>
          </cell>
          <cell r="D19">
            <v>72</v>
          </cell>
          <cell r="E19">
            <v>87</v>
          </cell>
          <cell r="F19">
            <v>96</v>
          </cell>
          <cell r="G19">
            <v>315</v>
          </cell>
          <cell r="H19">
            <v>21</v>
          </cell>
          <cell r="I19">
            <v>41</v>
          </cell>
          <cell r="J19">
            <v>71</v>
          </cell>
          <cell r="K19">
            <v>87</v>
          </cell>
          <cell r="L19">
            <v>96</v>
          </cell>
          <cell r="M19">
            <v>316</v>
          </cell>
          <cell r="N19">
            <v>23</v>
          </cell>
          <cell r="O19">
            <v>41</v>
          </cell>
          <cell r="P19">
            <v>69</v>
          </cell>
          <cell r="Q19">
            <v>85</v>
          </cell>
          <cell r="R19">
            <v>90</v>
          </cell>
          <cell r="S19">
            <v>308</v>
          </cell>
          <cell r="T19">
            <v>21</v>
          </cell>
          <cell r="U19">
            <v>41</v>
          </cell>
          <cell r="V19">
            <v>71</v>
          </cell>
          <cell r="W19">
            <v>85</v>
          </cell>
          <cell r="X19">
            <v>86</v>
          </cell>
          <cell r="Y19">
            <v>304</v>
          </cell>
          <cell r="Z19">
            <v>21</v>
          </cell>
          <cell r="AA19">
            <v>34</v>
          </cell>
          <cell r="AB19">
            <v>64</v>
          </cell>
          <cell r="AC19">
            <v>89</v>
          </cell>
          <cell r="AD19">
            <v>93</v>
          </cell>
          <cell r="AE19">
            <v>301</v>
          </cell>
          <cell r="AF19">
            <v>22</v>
          </cell>
          <cell r="AG19">
            <v>34</v>
          </cell>
          <cell r="AH19">
            <v>64</v>
          </cell>
          <cell r="AI19">
            <v>87</v>
          </cell>
          <cell r="AJ19">
            <v>92</v>
          </cell>
          <cell r="AK19">
            <v>299</v>
          </cell>
          <cell r="AL19">
            <v>25</v>
          </cell>
          <cell r="AM19">
            <v>35</v>
          </cell>
          <cell r="AN19">
            <v>64</v>
          </cell>
          <cell r="AO19">
            <v>86</v>
          </cell>
          <cell r="AP19">
            <v>87</v>
          </cell>
          <cell r="AQ19">
            <v>297</v>
          </cell>
          <cell r="AR19">
            <v>25</v>
          </cell>
          <cell r="AS19">
            <v>34</v>
          </cell>
          <cell r="AT19">
            <v>65</v>
          </cell>
          <cell r="AU19">
            <v>87</v>
          </cell>
          <cell r="AV19">
            <v>85</v>
          </cell>
          <cell r="AW19">
            <v>296</v>
          </cell>
          <cell r="AX19">
            <v>20</v>
          </cell>
          <cell r="AY19">
            <v>29</v>
          </cell>
          <cell r="AZ19">
            <v>61</v>
          </cell>
          <cell r="BA19">
            <v>68</v>
          </cell>
          <cell r="BB19">
            <v>75</v>
          </cell>
          <cell r="BC19">
            <v>253</v>
          </cell>
          <cell r="BD19">
            <v>20</v>
          </cell>
          <cell r="BE19">
            <v>26</v>
          </cell>
          <cell r="BF19">
            <v>56</v>
          </cell>
          <cell r="BG19">
            <v>64</v>
          </cell>
          <cell r="BH19">
            <v>70</v>
          </cell>
          <cell r="BI19">
            <v>236</v>
          </cell>
          <cell r="BJ19">
            <v>21</v>
          </cell>
          <cell r="BK19">
            <v>27</v>
          </cell>
          <cell r="BL19">
            <v>53</v>
          </cell>
          <cell r="BM19">
            <v>59</v>
          </cell>
          <cell r="BN19">
            <v>65</v>
          </cell>
          <cell r="BO19">
            <v>225</v>
          </cell>
          <cell r="BP19">
            <v>22</v>
          </cell>
          <cell r="BQ19">
            <v>27</v>
          </cell>
          <cell r="BR19">
            <v>53</v>
          </cell>
          <cell r="BS19">
            <v>60</v>
          </cell>
          <cell r="BT19">
            <v>65</v>
          </cell>
          <cell r="BU19">
            <v>227</v>
          </cell>
        </row>
        <row r="20">
          <cell r="A20" t="str">
            <v>Arroios</v>
          </cell>
          <cell r="B20">
            <v>80</v>
          </cell>
          <cell r="C20">
            <v>115</v>
          </cell>
          <cell r="D20">
            <v>176</v>
          </cell>
          <cell r="E20">
            <v>166</v>
          </cell>
          <cell r="F20">
            <v>175</v>
          </cell>
          <cell r="G20">
            <v>712</v>
          </cell>
          <cell r="H20">
            <v>88</v>
          </cell>
          <cell r="I20">
            <v>115</v>
          </cell>
          <cell r="J20">
            <v>177</v>
          </cell>
          <cell r="K20">
            <v>166</v>
          </cell>
          <cell r="L20">
            <v>174</v>
          </cell>
          <cell r="M20">
            <v>720</v>
          </cell>
          <cell r="N20">
            <v>96</v>
          </cell>
          <cell r="O20">
            <v>114</v>
          </cell>
          <cell r="P20">
            <v>175</v>
          </cell>
          <cell r="Q20">
            <v>162</v>
          </cell>
          <cell r="R20">
            <v>169</v>
          </cell>
          <cell r="S20">
            <v>716</v>
          </cell>
          <cell r="T20">
            <v>102</v>
          </cell>
          <cell r="U20">
            <v>116</v>
          </cell>
          <cell r="V20">
            <v>175</v>
          </cell>
          <cell r="W20">
            <v>160</v>
          </cell>
          <cell r="X20">
            <v>160</v>
          </cell>
          <cell r="Y20">
            <v>713</v>
          </cell>
          <cell r="Z20">
            <v>83</v>
          </cell>
          <cell r="AA20">
            <v>129</v>
          </cell>
          <cell r="AB20">
            <v>156</v>
          </cell>
          <cell r="AC20">
            <v>171</v>
          </cell>
          <cell r="AD20">
            <v>181</v>
          </cell>
          <cell r="AE20">
            <v>720</v>
          </cell>
          <cell r="AF20">
            <v>92</v>
          </cell>
          <cell r="AG20">
            <v>131</v>
          </cell>
          <cell r="AH20">
            <v>155</v>
          </cell>
          <cell r="AI20">
            <v>166</v>
          </cell>
          <cell r="AJ20">
            <v>179</v>
          </cell>
          <cell r="AK20">
            <v>723</v>
          </cell>
          <cell r="AL20">
            <v>98</v>
          </cell>
          <cell r="AM20">
            <v>130</v>
          </cell>
          <cell r="AN20">
            <v>156</v>
          </cell>
          <cell r="AO20">
            <v>166</v>
          </cell>
          <cell r="AP20">
            <v>174</v>
          </cell>
          <cell r="AQ20">
            <v>724</v>
          </cell>
          <cell r="AR20">
            <v>108</v>
          </cell>
          <cell r="AS20">
            <v>129</v>
          </cell>
          <cell r="AT20">
            <v>155</v>
          </cell>
          <cell r="AU20">
            <v>167</v>
          </cell>
          <cell r="AV20">
            <v>172</v>
          </cell>
          <cell r="AW20">
            <v>731</v>
          </cell>
          <cell r="AX20">
            <v>78</v>
          </cell>
          <cell r="AY20">
            <v>115</v>
          </cell>
          <cell r="AZ20">
            <v>136</v>
          </cell>
          <cell r="BA20">
            <v>145</v>
          </cell>
          <cell r="BB20">
            <v>164</v>
          </cell>
          <cell r="BC20">
            <v>638</v>
          </cell>
          <cell r="BD20">
            <v>81</v>
          </cell>
          <cell r="BE20">
            <v>109</v>
          </cell>
          <cell r="BF20">
            <v>132</v>
          </cell>
          <cell r="BG20">
            <v>137</v>
          </cell>
          <cell r="BH20">
            <v>148</v>
          </cell>
          <cell r="BI20">
            <v>607</v>
          </cell>
          <cell r="BJ20">
            <v>81</v>
          </cell>
          <cell r="BK20">
            <v>105</v>
          </cell>
          <cell r="BL20">
            <v>128</v>
          </cell>
          <cell r="BM20">
            <v>129</v>
          </cell>
          <cell r="BN20">
            <v>132</v>
          </cell>
          <cell r="BO20">
            <v>575</v>
          </cell>
          <cell r="BP20">
            <v>86</v>
          </cell>
          <cell r="BQ20">
            <v>106</v>
          </cell>
          <cell r="BR20">
            <v>127</v>
          </cell>
          <cell r="BS20">
            <v>129</v>
          </cell>
          <cell r="BT20">
            <v>132</v>
          </cell>
          <cell r="BU20">
            <v>580</v>
          </cell>
        </row>
        <row r="21">
          <cell r="A21" t="str">
            <v>Avenidas Novas</v>
          </cell>
          <cell r="B21">
            <v>28</v>
          </cell>
          <cell r="C21">
            <v>55</v>
          </cell>
          <cell r="D21">
            <v>78</v>
          </cell>
          <cell r="E21">
            <v>87</v>
          </cell>
          <cell r="F21">
            <v>91</v>
          </cell>
          <cell r="G21">
            <v>339</v>
          </cell>
          <cell r="H21">
            <v>31</v>
          </cell>
          <cell r="I21">
            <v>55</v>
          </cell>
          <cell r="J21">
            <v>79</v>
          </cell>
          <cell r="K21">
            <v>87</v>
          </cell>
          <cell r="L21">
            <v>91</v>
          </cell>
          <cell r="M21">
            <v>343</v>
          </cell>
          <cell r="N21">
            <v>32</v>
          </cell>
          <cell r="O21">
            <v>55</v>
          </cell>
          <cell r="P21">
            <v>78</v>
          </cell>
          <cell r="Q21">
            <v>86</v>
          </cell>
          <cell r="R21">
            <v>86</v>
          </cell>
          <cell r="S21">
            <v>337</v>
          </cell>
          <cell r="T21">
            <v>33</v>
          </cell>
          <cell r="U21">
            <v>56</v>
          </cell>
          <cell r="V21">
            <v>77</v>
          </cell>
          <cell r="W21">
            <v>82</v>
          </cell>
          <cell r="X21">
            <v>83</v>
          </cell>
          <cell r="Y21">
            <v>331</v>
          </cell>
          <cell r="Z21">
            <v>23</v>
          </cell>
          <cell r="AA21">
            <v>54</v>
          </cell>
          <cell r="AB21">
            <v>74</v>
          </cell>
          <cell r="AC21">
            <v>82</v>
          </cell>
          <cell r="AD21">
            <v>101</v>
          </cell>
          <cell r="AE21">
            <v>334</v>
          </cell>
          <cell r="AF21">
            <v>25</v>
          </cell>
          <cell r="AG21">
            <v>54</v>
          </cell>
          <cell r="AH21">
            <v>72</v>
          </cell>
          <cell r="AI21">
            <v>81</v>
          </cell>
          <cell r="AJ21">
            <v>98</v>
          </cell>
          <cell r="AK21">
            <v>330</v>
          </cell>
          <cell r="AL21">
            <v>30</v>
          </cell>
          <cell r="AM21">
            <v>51</v>
          </cell>
          <cell r="AN21">
            <v>71</v>
          </cell>
          <cell r="AO21">
            <v>81</v>
          </cell>
          <cell r="AP21">
            <v>96</v>
          </cell>
          <cell r="AQ21">
            <v>329</v>
          </cell>
          <cell r="AR21">
            <v>34</v>
          </cell>
          <cell r="AS21">
            <v>50</v>
          </cell>
          <cell r="AT21">
            <v>70</v>
          </cell>
          <cell r="AU21">
            <v>82</v>
          </cell>
          <cell r="AV21">
            <v>95</v>
          </cell>
          <cell r="AW21">
            <v>331</v>
          </cell>
          <cell r="AX21">
            <v>24</v>
          </cell>
          <cell r="AY21">
            <v>40</v>
          </cell>
          <cell r="AZ21">
            <v>56</v>
          </cell>
          <cell r="BA21">
            <v>75</v>
          </cell>
          <cell r="BB21">
            <v>83</v>
          </cell>
          <cell r="BC21">
            <v>278</v>
          </cell>
          <cell r="BD21">
            <v>24</v>
          </cell>
          <cell r="BE21">
            <v>40</v>
          </cell>
          <cell r="BF21">
            <v>55</v>
          </cell>
          <cell r="BG21">
            <v>73</v>
          </cell>
          <cell r="BH21">
            <v>72</v>
          </cell>
          <cell r="BI21">
            <v>264</v>
          </cell>
          <cell r="BJ21">
            <v>23</v>
          </cell>
          <cell r="BK21">
            <v>39</v>
          </cell>
          <cell r="BL21">
            <v>54</v>
          </cell>
          <cell r="BM21">
            <v>70</v>
          </cell>
          <cell r="BN21">
            <v>65</v>
          </cell>
          <cell r="BO21">
            <v>251</v>
          </cell>
          <cell r="BP21">
            <v>22</v>
          </cell>
          <cell r="BQ21">
            <v>39</v>
          </cell>
          <cell r="BR21">
            <v>54</v>
          </cell>
          <cell r="BS21">
            <v>69</v>
          </cell>
          <cell r="BT21">
            <v>65</v>
          </cell>
          <cell r="BU21">
            <v>249</v>
          </cell>
        </row>
        <row r="22">
          <cell r="A22" t="str">
            <v>Beato</v>
          </cell>
          <cell r="B22">
            <v>26</v>
          </cell>
          <cell r="C22">
            <v>65</v>
          </cell>
          <cell r="D22">
            <v>79</v>
          </cell>
          <cell r="E22">
            <v>55</v>
          </cell>
          <cell r="F22">
            <v>45</v>
          </cell>
          <cell r="G22">
            <v>270</v>
          </cell>
          <cell r="H22">
            <v>29</v>
          </cell>
          <cell r="I22">
            <v>66</v>
          </cell>
          <cell r="J22">
            <v>79</v>
          </cell>
          <cell r="K22">
            <v>55</v>
          </cell>
          <cell r="L22">
            <v>45</v>
          </cell>
          <cell r="M22">
            <v>274</v>
          </cell>
          <cell r="N22">
            <v>32</v>
          </cell>
          <cell r="O22">
            <v>62</v>
          </cell>
          <cell r="P22">
            <v>78</v>
          </cell>
          <cell r="Q22">
            <v>54</v>
          </cell>
          <cell r="R22">
            <v>42</v>
          </cell>
          <cell r="S22">
            <v>268</v>
          </cell>
          <cell r="T22">
            <v>36</v>
          </cell>
          <cell r="U22">
            <v>62</v>
          </cell>
          <cell r="V22">
            <v>79</v>
          </cell>
          <cell r="W22">
            <v>53</v>
          </cell>
          <cell r="X22">
            <v>40</v>
          </cell>
          <cell r="Y22">
            <v>270</v>
          </cell>
          <cell r="Z22">
            <v>27</v>
          </cell>
          <cell r="AA22">
            <v>54</v>
          </cell>
          <cell r="AB22">
            <v>83</v>
          </cell>
          <cell r="AC22">
            <v>54</v>
          </cell>
          <cell r="AD22">
            <v>48</v>
          </cell>
          <cell r="AE22">
            <v>266</v>
          </cell>
          <cell r="AF22">
            <v>30</v>
          </cell>
          <cell r="AG22">
            <v>54</v>
          </cell>
          <cell r="AH22">
            <v>83</v>
          </cell>
          <cell r="AI22">
            <v>53</v>
          </cell>
          <cell r="AJ22">
            <v>47</v>
          </cell>
          <cell r="AK22">
            <v>267</v>
          </cell>
          <cell r="AL22">
            <v>34</v>
          </cell>
          <cell r="AM22">
            <v>54</v>
          </cell>
          <cell r="AN22">
            <v>82</v>
          </cell>
          <cell r="AO22">
            <v>52</v>
          </cell>
          <cell r="AP22">
            <v>46</v>
          </cell>
          <cell r="AQ22">
            <v>268</v>
          </cell>
          <cell r="AR22">
            <v>37</v>
          </cell>
          <cell r="AS22">
            <v>54</v>
          </cell>
          <cell r="AT22">
            <v>83</v>
          </cell>
          <cell r="AU22">
            <v>53</v>
          </cell>
          <cell r="AV22">
            <v>45</v>
          </cell>
          <cell r="AW22">
            <v>272</v>
          </cell>
          <cell r="AX22">
            <v>30</v>
          </cell>
          <cell r="AY22">
            <v>45</v>
          </cell>
          <cell r="AZ22">
            <v>73</v>
          </cell>
          <cell r="BA22">
            <v>52</v>
          </cell>
          <cell r="BB22">
            <v>45</v>
          </cell>
          <cell r="BC22">
            <v>245</v>
          </cell>
          <cell r="BD22">
            <v>29</v>
          </cell>
          <cell r="BE22">
            <v>42</v>
          </cell>
          <cell r="BF22">
            <v>69</v>
          </cell>
          <cell r="BG22">
            <v>42</v>
          </cell>
          <cell r="BH22">
            <v>35</v>
          </cell>
          <cell r="BI22">
            <v>217</v>
          </cell>
          <cell r="BJ22">
            <v>29</v>
          </cell>
          <cell r="BK22">
            <v>40</v>
          </cell>
          <cell r="BL22">
            <v>59</v>
          </cell>
          <cell r="BM22">
            <v>38</v>
          </cell>
          <cell r="BN22">
            <v>29</v>
          </cell>
          <cell r="BO22">
            <v>195</v>
          </cell>
          <cell r="BP22">
            <v>30</v>
          </cell>
          <cell r="BQ22">
            <v>40</v>
          </cell>
          <cell r="BR22">
            <v>57</v>
          </cell>
          <cell r="BS22">
            <v>38</v>
          </cell>
          <cell r="BT22">
            <v>29</v>
          </cell>
          <cell r="BU22">
            <v>194</v>
          </cell>
        </row>
        <row r="23">
          <cell r="A23" t="str">
            <v>Belém</v>
          </cell>
          <cell r="B23">
            <v>17</v>
          </cell>
          <cell r="C23">
            <v>30</v>
          </cell>
          <cell r="D23">
            <v>49</v>
          </cell>
          <cell r="E23">
            <v>39</v>
          </cell>
          <cell r="F23">
            <v>44</v>
          </cell>
          <cell r="G23">
            <v>179</v>
          </cell>
          <cell r="H23">
            <v>19</v>
          </cell>
          <cell r="I23">
            <v>30</v>
          </cell>
          <cell r="J23">
            <v>50</v>
          </cell>
          <cell r="K23">
            <v>39</v>
          </cell>
          <cell r="L23">
            <v>45</v>
          </cell>
          <cell r="M23">
            <v>183</v>
          </cell>
          <cell r="N23">
            <v>20</v>
          </cell>
          <cell r="O23">
            <v>30</v>
          </cell>
          <cell r="P23">
            <v>50</v>
          </cell>
          <cell r="Q23">
            <v>38</v>
          </cell>
          <cell r="R23">
            <v>41</v>
          </cell>
          <cell r="S23">
            <v>179</v>
          </cell>
          <cell r="T23">
            <v>22</v>
          </cell>
          <cell r="U23">
            <v>30</v>
          </cell>
          <cell r="V23">
            <v>50</v>
          </cell>
          <cell r="W23">
            <v>37</v>
          </cell>
          <cell r="X23">
            <v>37</v>
          </cell>
          <cell r="Y23">
            <v>176</v>
          </cell>
          <cell r="Z23">
            <v>13</v>
          </cell>
          <cell r="AA23">
            <v>26</v>
          </cell>
          <cell r="AB23">
            <v>52</v>
          </cell>
          <cell r="AC23">
            <v>37</v>
          </cell>
          <cell r="AD23">
            <v>45</v>
          </cell>
          <cell r="AE23">
            <v>173</v>
          </cell>
          <cell r="AF23">
            <v>13</v>
          </cell>
          <cell r="AG23">
            <v>27</v>
          </cell>
          <cell r="AH23">
            <v>52</v>
          </cell>
          <cell r="AI23">
            <v>37</v>
          </cell>
          <cell r="AJ23">
            <v>42</v>
          </cell>
          <cell r="AK23">
            <v>171</v>
          </cell>
          <cell r="AL23">
            <v>18</v>
          </cell>
          <cell r="AM23">
            <v>27</v>
          </cell>
          <cell r="AN23">
            <v>52</v>
          </cell>
          <cell r="AO23">
            <v>37</v>
          </cell>
          <cell r="AP23">
            <v>40</v>
          </cell>
          <cell r="AQ23">
            <v>174</v>
          </cell>
          <cell r="AR23">
            <v>21</v>
          </cell>
          <cell r="AS23">
            <v>27</v>
          </cell>
          <cell r="AT23">
            <v>52</v>
          </cell>
          <cell r="AU23">
            <v>37</v>
          </cell>
          <cell r="AV23">
            <v>40</v>
          </cell>
          <cell r="AW23">
            <v>177</v>
          </cell>
          <cell r="AX23">
            <v>15</v>
          </cell>
          <cell r="AY23">
            <v>25</v>
          </cell>
          <cell r="AZ23">
            <v>41</v>
          </cell>
          <cell r="BA23">
            <v>36</v>
          </cell>
          <cell r="BB23">
            <v>41</v>
          </cell>
          <cell r="BC23">
            <v>158</v>
          </cell>
          <cell r="BD23">
            <v>13</v>
          </cell>
          <cell r="BE23">
            <v>25</v>
          </cell>
          <cell r="BF23">
            <v>41</v>
          </cell>
          <cell r="BG23">
            <v>34</v>
          </cell>
          <cell r="BH23">
            <v>36</v>
          </cell>
          <cell r="BI23">
            <v>149</v>
          </cell>
          <cell r="BJ23">
            <v>11</v>
          </cell>
          <cell r="BK23">
            <v>25</v>
          </cell>
          <cell r="BL23">
            <v>40</v>
          </cell>
          <cell r="BM23">
            <v>31</v>
          </cell>
          <cell r="BN23">
            <v>35</v>
          </cell>
          <cell r="BO23">
            <v>142</v>
          </cell>
          <cell r="BP23">
            <v>10</v>
          </cell>
          <cell r="BQ23">
            <v>25</v>
          </cell>
          <cell r="BR23">
            <v>40</v>
          </cell>
          <cell r="BS23">
            <v>31</v>
          </cell>
          <cell r="BT23">
            <v>33</v>
          </cell>
          <cell r="BU23">
            <v>139</v>
          </cell>
        </row>
        <row r="24">
          <cell r="A24" t="str">
            <v>Benfica</v>
          </cell>
          <cell r="B24">
            <v>83</v>
          </cell>
          <cell r="C24">
            <v>119</v>
          </cell>
          <cell r="D24">
            <v>146</v>
          </cell>
          <cell r="E24">
            <v>138</v>
          </cell>
          <cell r="F24">
            <v>116</v>
          </cell>
          <cell r="G24">
            <v>602</v>
          </cell>
          <cell r="H24">
            <v>89</v>
          </cell>
          <cell r="I24">
            <v>120</v>
          </cell>
          <cell r="J24">
            <v>146</v>
          </cell>
          <cell r="K24">
            <v>138</v>
          </cell>
          <cell r="L24">
            <v>116</v>
          </cell>
          <cell r="M24">
            <v>609</v>
          </cell>
          <cell r="N24">
            <v>92</v>
          </cell>
          <cell r="O24">
            <v>119</v>
          </cell>
          <cell r="P24">
            <v>148</v>
          </cell>
          <cell r="Q24">
            <v>137</v>
          </cell>
          <cell r="R24">
            <v>113</v>
          </cell>
          <cell r="S24">
            <v>609</v>
          </cell>
          <cell r="T24">
            <v>100</v>
          </cell>
          <cell r="U24">
            <v>118</v>
          </cell>
          <cell r="V24">
            <v>148</v>
          </cell>
          <cell r="W24">
            <v>135</v>
          </cell>
          <cell r="X24">
            <v>112</v>
          </cell>
          <cell r="Y24">
            <v>613</v>
          </cell>
          <cell r="Z24">
            <v>68</v>
          </cell>
          <cell r="AA24">
            <v>133</v>
          </cell>
          <cell r="AB24">
            <v>141</v>
          </cell>
          <cell r="AC24">
            <v>142</v>
          </cell>
          <cell r="AD24">
            <v>133</v>
          </cell>
          <cell r="AE24">
            <v>617</v>
          </cell>
          <cell r="AF24">
            <v>70</v>
          </cell>
          <cell r="AG24">
            <v>133</v>
          </cell>
          <cell r="AH24">
            <v>140</v>
          </cell>
          <cell r="AI24">
            <v>141</v>
          </cell>
          <cell r="AJ24">
            <v>127</v>
          </cell>
          <cell r="AK24">
            <v>611</v>
          </cell>
          <cell r="AL24">
            <v>72</v>
          </cell>
          <cell r="AM24">
            <v>132</v>
          </cell>
          <cell r="AN24">
            <v>139</v>
          </cell>
          <cell r="AO24">
            <v>136</v>
          </cell>
          <cell r="AP24">
            <v>124</v>
          </cell>
          <cell r="AQ24">
            <v>603</v>
          </cell>
          <cell r="AR24">
            <v>81</v>
          </cell>
          <cell r="AS24">
            <v>134</v>
          </cell>
          <cell r="AT24">
            <v>139</v>
          </cell>
          <cell r="AU24">
            <v>134</v>
          </cell>
          <cell r="AV24">
            <v>125</v>
          </cell>
          <cell r="AW24">
            <v>613</v>
          </cell>
          <cell r="AX24">
            <v>55</v>
          </cell>
          <cell r="AY24">
            <v>122</v>
          </cell>
          <cell r="AZ24">
            <v>114</v>
          </cell>
          <cell r="BA24">
            <v>126</v>
          </cell>
          <cell r="BB24">
            <v>111</v>
          </cell>
          <cell r="BC24">
            <v>528</v>
          </cell>
          <cell r="BD24">
            <v>54</v>
          </cell>
          <cell r="BE24">
            <v>120</v>
          </cell>
          <cell r="BF24">
            <v>107</v>
          </cell>
          <cell r="BG24">
            <v>119</v>
          </cell>
          <cell r="BH24">
            <v>100</v>
          </cell>
          <cell r="BI24">
            <v>500</v>
          </cell>
          <cell r="BJ24">
            <v>57</v>
          </cell>
          <cell r="BK24">
            <v>119</v>
          </cell>
          <cell r="BL24">
            <v>98</v>
          </cell>
          <cell r="BM24">
            <v>103</v>
          </cell>
          <cell r="BN24">
            <v>90</v>
          </cell>
          <cell r="BO24">
            <v>467</v>
          </cell>
          <cell r="BP24">
            <v>58</v>
          </cell>
          <cell r="BQ24">
            <v>119</v>
          </cell>
          <cell r="BR24">
            <v>96</v>
          </cell>
          <cell r="BS24">
            <v>102</v>
          </cell>
          <cell r="BT24">
            <v>90</v>
          </cell>
          <cell r="BU24">
            <v>465</v>
          </cell>
        </row>
        <row r="25">
          <cell r="A25" t="str">
            <v>Campo de Ourique</v>
          </cell>
          <cell r="B25">
            <v>33</v>
          </cell>
          <cell r="C25">
            <v>57</v>
          </cell>
          <cell r="D25">
            <v>82</v>
          </cell>
          <cell r="E25">
            <v>90</v>
          </cell>
          <cell r="F25">
            <v>83</v>
          </cell>
          <cell r="G25">
            <v>345</v>
          </cell>
          <cell r="H25">
            <v>36</v>
          </cell>
          <cell r="I25">
            <v>60</v>
          </cell>
          <cell r="J25">
            <v>83</v>
          </cell>
          <cell r="K25">
            <v>90</v>
          </cell>
          <cell r="L25">
            <v>85</v>
          </cell>
          <cell r="M25">
            <v>354</v>
          </cell>
          <cell r="N25">
            <v>37</v>
          </cell>
          <cell r="O25">
            <v>60</v>
          </cell>
          <cell r="P25">
            <v>83</v>
          </cell>
          <cell r="Q25">
            <v>90</v>
          </cell>
          <cell r="R25">
            <v>80</v>
          </cell>
          <cell r="S25">
            <v>350</v>
          </cell>
          <cell r="T25">
            <v>40</v>
          </cell>
          <cell r="U25">
            <v>60</v>
          </cell>
          <cell r="V25">
            <v>82</v>
          </cell>
          <cell r="W25">
            <v>90</v>
          </cell>
          <cell r="X25">
            <v>76</v>
          </cell>
          <cell r="Y25">
            <v>348</v>
          </cell>
          <cell r="Z25">
            <v>28</v>
          </cell>
          <cell r="AA25">
            <v>67</v>
          </cell>
          <cell r="AB25">
            <v>71</v>
          </cell>
          <cell r="AC25">
            <v>86</v>
          </cell>
          <cell r="AD25">
            <v>94</v>
          </cell>
          <cell r="AE25">
            <v>346</v>
          </cell>
          <cell r="AF25">
            <v>30</v>
          </cell>
          <cell r="AG25">
            <v>67</v>
          </cell>
          <cell r="AH25">
            <v>70</v>
          </cell>
          <cell r="AI25">
            <v>85</v>
          </cell>
          <cell r="AJ25">
            <v>94</v>
          </cell>
          <cell r="AK25">
            <v>346</v>
          </cell>
          <cell r="AL25">
            <v>34</v>
          </cell>
          <cell r="AM25">
            <v>68</v>
          </cell>
          <cell r="AN25">
            <v>69</v>
          </cell>
          <cell r="AO25">
            <v>83</v>
          </cell>
          <cell r="AP25">
            <v>93</v>
          </cell>
          <cell r="AQ25">
            <v>347</v>
          </cell>
          <cell r="AR25">
            <v>36</v>
          </cell>
          <cell r="AS25">
            <v>67</v>
          </cell>
          <cell r="AT25">
            <v>68</v>
          </cell>
          <cell r="AU25">
            <v>82</v>
          </cell>
          <cell r="AV25">
            <v>93</v>
          </cell>
          <cell r="AW25">
            <v>346</v>
          </cell>
          <cell r="AX25">
            <v>25</v>
          </cell>
          <cell r="AY25">
            <v>57</v>
          </cell>
          <cell r="AZ25">
            <v>70</v>
          </cell>
          <cell r="BA25">
            <v>69</v>
          </cell>
          <cell r="BB25">
            <v>90</v>
          </cell>
          <cell r="BC25">
            <v>311</v>
          </cell>
          <cell r="BD25">
            <v>25</v>
          </cell>
          <cell r="BE25">
            <v>57</v>
          </cell>
          <cell r="BF25">
            <v>67</v>
          </cell>
          <cell r="BG25">
            <v>59</v>
          </cell>
          <cell r="BH25">
            <v>80</v>
          </cell>
          <cell r="BI25">
            <v>288</v>
          </cell>
          <cell r="BJ25">
            <v>28</v>
          </cell>
          <cell r="BK25">
            <v>56</v>
          </cell>
          <cell r="BL25">
            <v>63</v>
          </cell>
          <cell r="BM25">
            <v>50</v>
          </cell>
          <cell r="BN25">
            <v>73</v>
          </cell>
          <cell r="BO25">
            <v>270</v>
          </cell>
          <cell r="BP25">
            <v>29</v>
          </cell>
          <cell r="BQ25">
            <v>55</v>
          </cell>
          <cell r="BR25">
            <v>62</v>
          </cell>
          <cell r="BS25">
            <v>50</v>
          </cell>
          <cell r="BT25">
            <v>72</v>
          </cell>
          <cell r="BU25">
            <v>268</v>
          </cell>
        </row>
        <row r="26">
          <cell r="A26" t="str">
            <v>Campolide</v>
          </cell>
          <cell r="B26">
            <v>28</v>
          </cell>
          <cell r="C26">
            <v>59</v>
          </cell>
          <cell r="D26">
            <v>51</v>
          </cell>
          <cell r="E26">
            <v>47</v>
          </cell>
          <cell r="F26">
            <v>65</v>
          </cell>
          <cell r="G26">
            <v>250</v>
          </cell>
          <cell r="H26">
            <v>30</v>
          </cell>
          <cell r="I26">
            <v>59</v>
          </cell>
          <cell r="J26">
            <v>51</v>
          </cell>
          <cell r="K26">
            <v>47</v>
          </cell>
          <cell r="L26">
            <v>65</v>
          </cell>
          <cell r="M26">
            <v>252</v>
          </cell>
          <cell r="N26">
            <v>30</v>
          </cell>
          <cell r="O26">
            <v>61</v>
          </cell>
          <cell r="P26">
            <v>50</v>
          </cell>
          <cell r="Q26">
            <v>46</v>
          </cell>
          <cell r="R26">
            <v>65</v>
          </cell>
          <cell r="S26">
            <v>252</v>
          </cell>
          <cell r="T26">
            <v>31</v>
          </cell>
          <cell r="U26">
            <v>60</v>
          </cell>
          <cell r="V26">
            <v>49</v>
          </cell>
          <cell r="W26">
            <v>44</v>
          </cell>
          <cell r="X26">
            <v>61</v>
          </cell>
          <cell r="Y26">
            <v>245</v>
          </cell>
          <cell r="Z26">
            <v>24</v>
          </cell>
          <cell r="AA26">
            <v>56</v>
          </cell>
          <cell r="AB26">
            <v>49</v>
          </cell>
          <cell r="AC26">
            <v>46</v>
          </cell>
          <cell r="AD26">
            <v>64</v>
          </cell>
          <cell r="AE26">
            <v>239</v>
          </cell>
          <cell r="AF26">
            <v>25</v>
          </cell>
          <cell r="AG26">
            <v>56</v>
          </cell>
          <cell r="AH26">
            <v>50</v>
          </cell>
          <cell r="AI26">
            <v>46</v>
          </cell>
          <cell r="AJ26">
            <v>61</v>
          </cell>
          <cell r="AK26">
            <v>238</v>
          </cell>
          <cell r="AL26">
            <v>25</v>
          </cell>
          <cell r="AM26">
            <v>57</v>
          </cell>
          <cell r="AN26">
            <v>50</v>
          </cell>
          <cell r="AO26">
            <v>45</v>
          </cell>
          <cell r="AP26">
            <v>58</v>
          </cell>
          <cell r="AQ26">
            <v>235</v>
          </cell>
          <cell r="AR26">
            <v>26</v>
          </cell>
          <cell r="AS26">
            <v>57</v>
          </cell>
          <cell r="AT26">
            <v>50</v>
          </cell>
          <cell r="AU26">
            <v>45</v>
          </cell>
          <cell r="AV26">
            <v>58</v>
          </cell>
          <cell r="AW26">
            <v>236</v>
          </cell>
          <cell r="AX26">
            <v>17</v>
          </cell>
          <cell r="AY26">
            <v>42</v>
          </cell>
          <cell r="AZ26">
            <v>50</v>
          </cell>
          <cell r="BA26">
            <v>39</v>
          </cell>
          <cell r="BB26">
            <v>51</v>
          </cell>
          <cell r="BC26">
            <v>199</v>
          </cell>
          <cell r="BD26">
            <v>17</v>
          </cell>
          <cell r="BE26">
            <v>40</v>
          </cell>
          <cell r="BF26">
            <v>48</v>
          </cell>
          <cell r="BG26">
            <v>38</v>
          </cell>
          <cell r="BH26">
            <v>50</v>
          </cell>
          <cell r="BI26">
            <v>193</v>
          </cell>
          <cell r="BJ26">
            <v>17</v>
          </cell>
          <cell r="BK26">
            <v>39</v>
          </cell>
          <cell r="BL26">
            <v>42</v>
          </cell>
          <cell r="BM26">
            <v>36</v>
          </cell>
          <cell r="BN26">
            <v>46</v>
          </cell>
          <cell r="BO26">
            <v>180</v>
          </cell>
          <cell r="BP26">
            <v>18</v>
          </cell>
          <cell r="BQ26">
            <v>39</v>
          </cell>
          <cell r="BR26">
            <v>41</v>
          </cell>
          <cell r="BS26">
            <v>35</v>
          </cell>
          <cell r="BT26">
            <v>45</v>
          </cell>
          <cell r="BU26">
            <v>178</v>
          </cell>
        </row>
        <row r="27">
          <cell r="A27" t="str">
            <v>Carnide</v>
          </cell>
          <cell r="B27">
            <v>34</v>
          </cell>
          <cell r="C27">
            <v>62</v>
          </cell>
          <cell r="D27">
            <v>65</v>
          </cell>
          <cell r="E27">
            <v>46</v>
          </cell>
          <cell r="F27">
            <v>47</v>
          </cell>
          <cell r="G27">
            <v>254</v>
          </cell>
          <cell r="H27">
            <v>36</v>
          </cell>
          <cell r="I27">
            <v>63</v>
          </cell>
          <cell r="J27">
            <v>66</v>
          </cell>
          <cell r="K27">
            <v>46</v>
          </cell>
          <cell r="L27">
            <v>47</v>
          </cell>
          <cell r="M27">
            <v>258</v>
          </cell>
          <cell r="N27">
            <v>35</v>
          </cell>
          <cell r="O27">
            <v>64</v>
          </cell>
          <cell r="P27">
            <v>66</v>
          </cell>
          <cell r="Q27">
            <v>45</v>
          </cell>
          <cell r="R27">
            <v>43</v>
          </cell>
          <cell r="S27">
            <v>253</v>
          </cell>
          <cell r="T27">
            <v>39</v>
          </cell>
          <cell r="U27">
            <v>64</v>
          </cell>
          <cell r="V27">
            <v>66</v>
          </cell>
          <cell r="W27">
            <v>43</v>
          </cell>
          <cell r="X27">
            <v>41</v>
          </cell>
          <cell r="Y27">
            <v>253</v>
          </cell>
          <cell r="Z27">
            <v>29</v>
          </cell>
          <cell r="AA27">
            <v>58</v>
          </cell>
          <cell r="AB27">
            <v>69</v>
          </cell>
          <cell r="AC27">
            <v>50</v>
          </cell>
          <cell r="AD27">
            <v>47</v>
          </cell>
          <cell r="AE27">
            <v>253</v>
          </cell>
          <cell r="AF27">
            <v>31</v>
          </cell>
          <cell r="AG27">
            <v>59</v>
          </cell>
          <cell r="AH27">
            <v>68</v>
          </cell>
          <cell r="AI27">
            <v>50</v>
          </cell>
          <cell r="AJ27">
            <v>46</v>
          </cell>
          <cell r="AK27">
            <v>254</v>
          </cell>
          <cell r="AL27">
            <v>32</v>
          </cell>
          <cell r="AM27">
            <v>58</v>
          </cell>
          <cell r="AN27">
            <v>68</v>
          </cell>
          <cell r="AO27">
            <v>49</v>
          </cell>
          <cell r="AP27">
            <v>44</v>
          </cell>
          <cell r="AQ27">
            <v>251</v>
          </cell>
          <cell r="AR27">
            <v>33</v>
          </cell>
          <cell r="AS27">
            <v>58</v>
          </cell>
          <cell r="AT27">
            <v>66</v>
          </cell>
          <cell r="AU27">
            <v>49</v>
          </cell>
          <cell r="AV27">
            <v>41</v>
          </cell>
          <cell r="AW27">
            <v>247</v>
          </cell>
          <cell r="AX27">
            <v>26</v>
          </cell>
          <cell r="AY27">
            <v>46</v>
          </cell>
          <cell r="AZ27">
            <v>59</v>
          </cell>
          <cell r="BA27">
            <v>51</v>
          </cell>
          <cell r="BB27">
            <v>34</v>
          </cell>
          <cell r="BC27">
            <v>216</v>
          </cell>
          <cell r="BD27">
            <v>25</v>
          </cell>
          <cell r="BE27">
            <v>43</v>
          </cell>
          <cell r="BF27">
            <v>56</v>
          </cell>
          <cell r="BG27">
            <v>48</v>
          </cell>
          <cell r="BH27">
            <v>32</v>
          </cell>
          <cell r="BI27">
            <v>204</v>
          </cell>
          <cell r="BJ27">
            <v>25</v>
          </cell>
          <cell r="BK27">
            <v>42</v>
          </cell>
          <cell r="BL27">
            <v>54</v>
          </cell>
          <cell r="BM27">
            <v>44</v>
          </cell>
          <cell r="BN27">
            <v>28</v>
          </cell>
          <cell r="BO27">
            <v>193</v>
          </cell>
          <cell r="BP27">
            <v>25</v>
          </cell>
          <cell r="BQ27">
            <v>42</v>
          </cell>
          <cell r="BR27">
            <v>54</v>
          </cell>
          <cell r="BS27">
            <v>43</v>
          </cell>
          <cell r="BT27">
            <v>27</v>
          </cell>
          <cell r="BU27">
            <v>191</v>
          </cell>
        </row>
        <row r="28">
          <cell r="A28" t="str">
            <v>Estrela</v>
          </cell>
          <cell r="B28">
            <v>27</v>
          </cell>
          <cell r="C28">
            <v>48</v>
          </cell>
          <cell r="D28">
            <v>79</v>
          </cell>
          <cell r="E28">
            <v>70</v>
          </cell>
          <cell r="F28">
            <v>86</v>
          </cell>
          <cell r="G28">
            <v>310</v>
          </cell>
          <cell r="H28">
            <v>30</v>
          </cell>
          <cell r="I28">
            <v>49</v>
          </cell>
          <cell r="J28">
            <v>79</v>
          </cell>
          <cell r="K28">
            <v>72</v>
          </cell>
          <cell r="L28">
            <v>86</v>
          </cell>
          <cell r="M28">
            <v>316</v>
          </cell>
          <cell r="N28">
            <v>32</v>
          </cell>
          <cell r="O28">
            <v>48</v>
          </cell>
          <cell r="P28">
            <v>79</v>
          </cell>
          <cell r="Q28">
            <v>70</v>
          </cell>
          <cell r="R28">
            <v>79</v>
          </cell>
          <cell r="S28">
            <v>308</v>
          </cell>
          <cell r="T28">
            <v>34</v>
          </cell>
          <cell r="U28">
            <v>48</v>
          </cell>
          <cell r="V28">
            <v>78</v>
          </cell>
          <cell r="W28">
            <v>70</v>
          </cell>
          <cell r="X28">
            <v>76</v>
          </cell>
          <cell r="Y28">
            <v>306</v>
          </cell>
          <cell r="Z28">
            <v>26</v>
          </cell>
          <cell r="AA28">
            <v>50</v>
          </cell>
          <cell r="AB28">
            <v>76</v>
          </cell>
          <cell r="AC28">
            <v>66</v>
          </cell>
          <cell r="AD28">
            <v>85</v>
          </cell>
          <cell r="AE28">
            <v>303</v>
          </cell>
          <cell r="AF28">
            <v>26</v>
          </cell>
          <cell r="AG28">
            <v>50</v>
          </cell>
          <cell r="AH28">
            <v>76</v>
          </cell>
          <cell r="AI28">
            <v>66</v>
          </cell>
          <cell r="AJ28">
            <v>84</v>
          </cell>
          <cell r="AK28">
            <v>302</v>
          </cell>
          <cell r="AL28">
            <v>31</v>
          </cell>
          <cell r="AM28">
            <v>51</v>
          </cell>
          <cell r="AN28">
            <v>73</v>
          </cell>
          <cell r="AO28">
            <v>65</v>
          </cell>
          <cell r="AP28">
            <v>83</v>
          </cell>
          <cell r="AQ28">
            <v>303</v>
          </cell>
          <cell r="AR28">
            <v>35</v>
          </cell>
          <cell r="AS28">
            <v>51</v>
          </cell>
          <cell r="AT28">
            <v>73</v>
          </cell>
          <cell r="AU28">
            <v>63</v>
          </cell>
          <cell r="AV28">
            <v>82</v>
          </cell>
          <cell r="AW28">
            <v>304</v>
          </cell>
          <cell r="AX28">
            <v>25</v>
          </cell>
          <cell r="AY28">
            <v>44</v>
          </cell>
          <cell r="AZ28">
            <v>53</v>
          </cell>
          <cell r="BA28">
            <v>66</v>
          </cell>
          <cell r="BB28">
            <v>74</v>
          </cell>
          <cell r="BC28">
            <v>262</v>
          </cell>
          <cell r="BD28">
            <v>24</v>
          </cell>
          <cell r="BE28">
            <v>41</v>
          </cell>
          <cell r="BF28">
            <v>53</v>
          </cell>
          <cell r="BG28">
            <v>65</v>
          </cell>
          <cell r="BH28">
            <v>65</v>
          </cell>
          <cell r="BI28">
            <v>248</v>
          </cell>
          <cell r="BJ28">
            <v>24</v>
          </cell>
          <cell r="BK28">
            <v>39</v>
          </cell>
          <cell r="BL28">
            <v>51</v>
          </cell>
          <cell r="BM28">
            <v>57</v>
          </cell>
          <cell r="BN28">
            <v>56</v>
          </cell>
          <cell r="BO28">
            <v>227</v>
          </cell>
          <cell r="BP28">
            <v>25</v>
          </cell>
          <cell r="BQ28">
            <v>39</v>
          </cell>
          <cell r="BR28">
            <v>52</v>
          </cell>
          <cell r="BS28">
            <v>57</v>
          </cell>
          <cell r="BT28">
            <v>55</v>
          </cell>
          <cell r="BU28">
            <v>228</v>
          </cell>
        </row>
        <row r="29">
          <cell r="A29" t="str">
            <v>Lumiar</v>
          </cell>
          <cell r="B29">
            <v>48</v>
          </cell>
          <cell r="C29">
            <v>83</v>
          </cell>
          <cell r="D29">
            <v>94</v>
          </cell>
          <cell r="E29">
            <v>93</v>
          </cell>
          <cell r="F29">
            <v>92</v>
          </cell>
          <cell r="G29">
            <v>410</v>
          </cell>
          <cell r="H29">
            <v>52</v>
          </cell>
          <cell r="I29">
            <v>83</v>
          </cell>
          <cell r="J29">
            <v>94</v>
          </cell>
          <cell r="K29">
            <v>93</v>
          </cell>
          <cell r="L29">
            <v>93</v>
          </cell>
          <cell r="M29">
            <v>415</v>
          </cell>
          <cell r="N29">
            <v>53</v>
          </cell>
          <cell r="O29">
            <v>82</v>
          </cell>
          <cell r="P29">
            <v>92</v>
          </cell>
          <cell r="Q29">
            <v>88</v>
          </cell>
          <cell r="R29">
            <v>89</v>
          </cell>
          <cell r="S29">
            <v>404</v>
          </cell>
          <cell r="T29">
            <v>54</v>
          </cell>
          <cell r="U29">
            <v>80</v>
          </cell>
          <cell r="V29">
            <v>91</v>
          </cell>
          <cell r="W29">
            <v>82</v>
          </cell>
          <cell r="X29">
            <v>81</v>
          </cell>
          <cell r="Y29">
            <v>388</v>
          </cell>
          <cell r="Z29">
            <v>43</v>
          </cell>
          <cell r="AA29">
            <v>74</v>
          </cell>
          <cell r="AB29">
            <v>96</v>
          </cell>
          <cell r="AC29">
            <v>77</v>
          </cell>
          <cell r="AD29">
            <v>98</v>
          </cell>
          <cell r="AE29">
            <v>388</v>
          </cell>
          <cell r="AF29">
            <v>44</v>
          </cell>
          <cell r="AG29">
            <v>74</v>
          </cell>
          <cell r="AH29">
            <v>97</v>
          </cell>
          <cell r="AI29">
            <v>76</v>
          </cell>
          <cell r="AJ29">
            <v>96</v>
          </cell>
          <cell r="AK29">
            <v>387</v>
          </cell>
          <cell r="AL29">
            <v>48</v>
          </cell>
          <cell r="AM29">
            <v>75</v>
          </cell>
          <cell r="AN29">
            <v>96</v>
          </cell>
          <cell r="AO29">
            <v>75</v>
          </cell>
          <cell r="AP29">
            <v>93</v>
          </cell>
          <cell r="AQ29">
            <v>387</v>
          </cell>
          <cell r="AR29">
            <v>51</v>
          </cell>
          <cell r="AS29">
            <v>74</v>
          </cell>
          <cell r="AT29">
            <v>95</v>
          </cell>
          <cell r="AU29">
            <v>75</v>
          </cell>
          <cell r="AV29">
            <v>92</v>
          </cell>
          <cell r="AW29">
            <v>387</v>
          </cell>
          <cell r="AX29">
            <v>36</v>
          </cell>
          <cell r="AY29">
            <v>68</v>
          </cell>
          <cell r="AZ29">
            <v>79</v>
          </cell>
          <cell r="BA29">
            <v>77</v>
          </cell>
          <cell r="BB29">
            <v>76</v>
          </cell>
          <cell r="BC29">
            <v>336</v>
          </cell>
          <cell r="BD29">
            <v>38</v>
          </cell>
          <cell r="BE29">
            <v>65</v>
          </cell>
          <cell r="BF29">
            <v>74</v>
          </cell>
          <cell r="BG29">
            <v>72</v>
          </cell>
          <cell r="BH29">
            <v>73</v>
          </cell>
          <cell r="BI29">
            <v>322</v>
          </cell>
          <cell r="BJ29">
            <v>38</v>
          </cell>
          <cell r="BK29">
            <v>60</v>
          </cell>
          <cell r="BL29">
            <v>67</v>
          </cell>
          <cell r="BM29">
            <v>63</v>
          </cell>
          <cell r="BN29">
            <v>64</v>
          </cell>
          <cell r="BO29">
            <v>292</v>
          </cell>
          <cell r="BP29">
            <v>37</v>
          </cell>
          <cell r="BQ29">
            <v>60</v>
          </cell>
          <cell r="BR29">
            <v>66</v>
          </cell>
          <cell r="BS29">
            <v>63</v>
          </cell>
          <cell r="BT29">
            <v>64</v>
          </cell>
          <cell r="BU29">
            <v>290</v>
          </cell>
        </row>
        <row r="30">
          <cell r="A30" t="str">
            <v>Marvila</v>
          </cell>
          <cell r="B30">
            <v>119</v>
          </cell>
          <cell r="C30">
            <v>211</v>
          </cell>
          <cell r="D30">
            <v>183</v>
          </cell>
          <cell r="E30">
            <v>178</v>
          </cell>
          <cell r="F30">
            <v>151</v>
          </cell>
          <cell r="G30">
            <v>842</v>
          </cell>
          <cell r="H30">
            <v>124</v>
          </cell>
          <cell r="I30">
            <v>211</v>
          </cell>
          <cell r="J30">
            <v>183</v>
          </cell>
          <cell r="K30">
            <v>178</v>
          </cell>
          <cell r="L30">
            <v>150</v>
          </cell>
          <cell r="M30">
            <v>846</v>
          </cell>
          <cell r="N30">
            <v>124</v>
          </cell>
          <cell r="O30">
            <v>203</v>
          </cell>
          <cell r="P30">
            <v>180</v>
          </cell>
          <cell r="Q30">
            <v>172</v>
          </cell>
          <cell r="R30">
            <v>137</v>
          </cell>
          <cell r="S30">
            <v>816</v>
          </cell>
          <cell r="T30">
            <v>134</v>
          </cell>
          <cell r="U30">
            <v>206</v>
          </cell>
          <cell r="V30">
            <v>178</v>
          </cell>
          <cell r="W30">
            <v>168</v>
          </cell>
          <cell r="X30">
            <v>128</v>
          </cell>
          <cell r="Y30">
            <v>814</v>
          </cell>
          <cell r="Z30">
            <v>102</v>
          </cell>
          <cell r="AA30">
            <v>210</v>
          </cell>
          <cell r="AB30">
            <v>180</v>
          </cell>
          <cell r="AC30">
            <v>176</v>
          </cell>
          <cell r="AD30">
            <v>148</v>
          </cell>
          <cell r="AE30">
            <v>816</v>
          </cell>
          <cell r="AF30">
            <v>107</v>
          </cell>
          <cell r="AG30">
            <v>208</v>
          </cell>
          <cell r="AH30">
            <v>181</v>
          </cell>
          <cell r="AI30">
            <v>174</v>
          </cell>
          <cell r="AJ30">
            <v>149</v>
          </cell>
          <cell r="AK30">
            <v>819</v>
          </cell>
          <cell r="AL30">
            <v>118</v>
          </cell>
          <cell r="AM30">
            <v>206</v>
          </cell>
          <cell r="AN30">
            <v>179</v>
          </cell>
          <cell r="AO30">
            <v>169</v>
          </cell>
          <cell r="AP30">
            <v>143</v>
          </cell>
          <cell r="AQ30">
            <v>815</v>
          </cell>
          <cell r="AR30">
            <v>118</v>
          </cell>
          <cell r="AS30">
            <v>207</v>
          </cell>
          <cell r="AT30">
            <v>178</v>
          </cell>
          <cell r="AU30">
            <v>169</v>
          </cell>
          <cell r="AV30">
            <v>142</v>
          </cell>
          <cell r="AW30">
            <v>814</v>
          </cell>
          <cell r="AX30">
            <v>82</v>
          </cell>
          <cell r="AY30">
            <v>189</v>
          </cell>
          <cell r="AZ30">
            <v>181</v>
          </cell>
          <cell r="BA30">
            <v>146</v>
          </cell>
          <cell r="BB30">
            <v>141</v>
          </cell>
          <cell r="BC30">
            <v>739</v>
          </cell>
          <cell r="BD30">
            <v>78</v>
          </cell>
          <cell r="BE30">
            <v>182</v>
          </cell>
          <cell r="BF30">
            <v>170</v>
          </cell>
          <cell r="BG30">
            <v>133</v>
          </cell>
          <cell r="BH30">
            <v>129</v>
          </cell>
          <cell r="BI30">
            <v>692</v>
          </cell>
          <cell r="BJ30">
            <v>78</v>
          </cell>
          <cell r="BK30">
            <v>167</v>
          </cell>
          <cell r="BL30">
            <v>149</v>
          </cell>
          <cell r="BM30">
            <v>122</v>
          </cell>
          <cell r="BN30">
            <v>99</v>
          </cell>
          <cell r="BO30">
            <v>615</v>
          </cell>
          <cell r="BP30">
            <v>83</v>
          </cell>
          <cell r="BQ30">
            <v>166</v>
          </cell>
          <cell r="BR30">
            <v>148</v>
          </cell>
          <cell r="BS30">
            <v>121</v>
          </cell>
          <cell r="BT30">
            <v>100</v>
          </cell>
          <cell r="BU30">
            <v>618</v>
          </cell>
        </row>
        <row r="31">
          <cell r="A31" t="str">
            <v>Misericórdia</v>
          </cell>
          <cell r="B31">
            <v>41</v>
          </cell>
          <cell r="C31">
            <v>72</v>
          </cell>
          <cell r="D31">
            <v>65</v>
          </cell>
          <cell r="E31">
            <v>69</v>
          </cell>
          <cell r="F31">
            <v>84</v>
          </cell>
          <cell r="G31">
            <v>331</v>
          </cell>
          <cell r="H31">
            <v>42</v>
          </cell>
          <cell r="I31">
            <v>72</v>
          </cell>
          <cell r="J31">
            <v>65</v>
          </cell>
          <cell r="K31">
            <v>69</v>
          </cell>
          <cell r="L31">
            <v>83</v>
          </cell>
          <cell r="M31">
            <v>331</v>
          </cell>
          <cell r="N31">
            <v>42</v>
          </cell>
          <cell r="O31">
            <v>69</v>
          </cell>
          <cell r="P31">
            <v>66</v>
          </cell>
          <cell r="Q31">
            <v>67</v>
          </cell>
          <cell r="R31">
            <v>79</v>
          </cell>
          <cell r="S31">
            <v>323</v>
          </cell>
          <cell r="T31">
            <v>48</v>
          </cell>
          <cell r="U31">
            <v>67</v>
          </cell>
          <cell r="V31">
            <v>64</v>
          </cell>
          <cell r="W31">
            <v>66</v>
          </cell>
          <cell r="X31">
            <v>75</v>
          </cell>
          <cell r="Y31">
            <v>320</v>
          </cell>
          <cell r="Z31">
            <v>36</v>
          </cell>
          <cell r="AA31">
            <v>67</v>
          </cell>
          <cell r="AB31">
            <v>58</v>
          </cell>
          <cell r="AC31">
            <v>69</v>
          </cell>
          <cell r="AD31">
            <v>86</v>
          </cell>
          <cell r="AE31">
            <v>316</v>
          </cell>
          <cell r="AF31">
            <v>37</v>
          </cell>
          <cell r="AG31">
            <v>67</v>
          </cell>
          <cell r="AH31">
            <v>59</v>
          </cell>
          <cell r="AI31">
            <v>69</v>
          </cell>
          <cell r="AJ31">
            <v>86</v>
          </cell>
          <cell r="AK31">
            <v>318</v>
          </cell>
          <cell r="AL31">
            <v>38</v>
          </cell>
          <cell r="AM31">
            <v>67</v>
          </cell>
          <cell r="AN31">
            <v>58</v>
          </cell>
          <cell r="AO31">
            <v>68</v>
          </cell>
          <cell r="AP31">
            <v>80</v>
          </cell>
          <cell r="AQ31">
            <v>311</v>
          </cell>
          <cell r="AR31">
            <v>42</v>
          </cell>
          <cell r="AS31">
            <v>67</v>
          </cell>
          <cell r="AT31">
            <v>58</v>
          </cell>
          <cell r="AU31">
            <v>67</v>
          </cell>
          <cell r="AV31">
            <v>79</v>
          </cell>
          <cell r="AW31">
            <v>313</v>
          </cell>
          <cell r="AX31">
            <v>23</v>
          </cell>
          <cell r="AY31">
            <v>65</v>
          </cell>
          <cell r="AZ31">
            <v>57</v>
          </cell>
          <cell r="BA31">
            <v>53</v>
          </cell>
          <cell r="BB31">
            <v>74</v>
          </cell>
          <cell r="BC31">
            <v>272</v>
          </cell>
          <cell r="BD31">
            <v>24</v>
          </cell>
          <cell r="BE31">
            <v>60</v>
          </cell>
          <cell r="BF31">
            <v>54</v>
          </cell>
          <cell r="BG31">
            <v>50</v>
          </cell>
          <cell r="BH31">
            <v>70</v>
          </cell>
          <cell r="BI31">
            <v>258</v>
          </cell>
          <cell r="BJ31">
            <v>24</v>
          </cell>
          <cell r="BK31">
            <v>57</v>
          </cell>
          <cell r="BL31">
            <v>53</v>
          </cell>
          <cell r="BM31">
            <v>48</v>
          </cell>
          <cell r="BN31">
            <v>62</v>
          </cell>
          <cell r="BO31">
            <v>244</v>
          </cell>
          <cell r="BP31">
            <v>24</v>
          </cell>
          <cell r="BQ31">
            <v>57</v>
          </cell>
          <cell r="BR31">
            <v>53</v>
          </cell>
          <cell r="BS31">
            <v>47</v>
          </cell>
          <cell r="BT31">
            <v>60</v>
          </cell>
          <cell r="BU31">
            <v>241</v>
          </cell>
        </row>
        <row r="32">
          <cell r="A32" t="str">
            <v>Olivais</v>
          </cell>
          <cell r="B32">
            <v>54</v>
          </cell>
          <cell r="C32">
            <v>115</v>
          </cell>
          <cell r="D32">
            <v>142</v>
          </cell>
          <cell r="E32">
            <v>131</v>
          </cell>
          <cell r="F32">
            <v>93</v>
          </cell>
          <cell r="G32">
            <v>535</v>
          </cell>
          <cell r="H32">
            <v>59</v>
          </cell>
          <cell r="I32">
            <v>116</v>
          </cell>
          <cell r="J32">
            <v>142</v>
          </cell>
          <cell r="K32">
            <v>131</v>
          </cell>
          <cell r="L32">
            <v>93</v>
          </cell>
          <cell r="M32">
            <v>541</v>
          </cell>
          <cell r="N32">
            <v>62</v>
          </cell>
          <cell r="O32">
            <v>114</v>
          </cell>
          <cell r="P32">
            <v>142</v>
          </cell>
          <cell r="Q32">
            <v>127</v>
          </cell>
          <cell r="R32">
            <v>90</v>
          </cell>
          <cell r="S32">
            <v>535</v>
          </cell>
          <cell r="T32">
            <v>62</v>
          </cell>
          <cell r="U32">
            <v>115</v>
          </cell>
          <cell r="V32">
            <v>139</v>
          </cell>
          <cell r="W32">
            <v>125</v>
          </cell>
          <cell r="X32">
            <v>87</v>
          </cell>
          <cell r="Y32">
            <v>528</v>
          </cell>
          <cell r="Z32">
            <v>48</v>
          </cell>
          <cell r="AA32">
            <v>110</v>
          </cell>
          <cell r="AB32">
            <v>135</v>
          </cell>
          <cell r="AC32">
            <v>125</v>
          </cell>
          <cell r="AD32">
            <v>111</v>
          </cell>
          <cell r="AE32">
            <v>529</v>
          </cell>
          <cell r="AF32">
            <v>50</v>
          </cell>
          <cell r="AG32">
            <v>108</v>
          </cell>
          <cell r="AH32">
            <v>135</v>
          </cell>
          <cell r="AI32">
            <v>124</v>
          </cell>
          <cell r="AJ32">
            <v>110</v>
          </cell>
          <cell r="AK32">
            <v>527</v>
          </cell>
          <cell r="AL32">
            <v>49</v>
          </cell>
          <cell r="AM32">
            <v>107</v>
          </cell>
          <cell r="AN32">
            <v>133</v>
          </cell>
          <cell r="AO32">
            <v>121</v>
          </cell>
          <cell r="AP32">
            <v>106</v>
          </cell>
          <cell r="AQ32">
            <v>516</v>
          </cell>
          <cell r="AR32">
            <v>55</v>
          </cell>
          <cell r="AS32">
            <v>110</v>
          </cell>
          <cell r="AT32">
            <v>132</v>
          </cell>
          <cell r="AU32">
            <v>122</v>
          </cell>
          <cell r="AV32">
            <v>104</v>
          </cell>
          <cell r="AW32">
            <v>523</v>
          </cell>
          <cell r="AX32">
            <v>37</v>
          </cell>
          <cell r="AY32">
            <v>99</v>
          </cell>
          <cell r="AZ32">
            <v>120</v>
          </cell>
          <cell r="BA32">
            <v>116</v>
          </cell>
          <cell r="BB32">
            <v>90</v>
          </cell>
          <cell r="BC32">
            <v>462</v>
          </cell>
          <cell r="BD32">
            <v>39</v>
          </cell>
          <cell r="BE32">
            <v>94</v>
          </cell>
          <cell r="BF32">
            <v>115</v>
          </cell>
          <cell r="BG32">
            <v>104</v>
          </cell>
          <cell r="BH32">
            <v>81</v>
          </cell>
          <cell r="BI32">
            <v>433</v>
          </cell>
          <cell r="BJ32">
            <v>39</v>
          </cell>
          <cell r="BK32">
            <v>88</v>
          </cell>
          <cell r="BL32">
            <v>106</v>
          </cell>
          <cell r="BM32">
            <v>96</v>
          </cell>
          <cell r="BN32">
            <v>64</v>
          </cell>
          <cell r="BO32">
            <v>393</v>
          </cell>
          <cell r="BP32">
            <v>41</v>
          </cell>
          <cell r="BQ32">
            <v>89</v>
          </cell>
          <cell r="BR32">
            <v>105</v>
          </cell>
          <cell r="BS32">
            <v>96</v>
          </cell>
          <cell r="BT32">
            <v>66</v>
          </cell>
          <cell r="BU32">
            <v>397</v>
          </cell>
        </row>
        <row r="33">
          <cell r="A33" t="str">
            <v>Parque das Nações</v>
          </cell>
          <cell r="B33">
            <v>3</v>
          </cell>
          <cell r="C33">
            <v>12</v>
          </cell>
          <cell r="D33">
            <v>5</v>
          </cell>
          <cell r="E33">
            <v>5</v>
          </cell>
          <cell r="F33">
            <v>3</v>
          </cell>
          <cell r="G33">
            <v>28</v>
          </cell>
          <cell r="H33">
            <v>3</v>
          </cell>
          <cell r="I33">
            <v>12</v>
          </cell>
          <cell r="J33">
            <v>5</v>
          </cell>
          <cell r="K33">
            <v>5</v>
          </cell>
          <cell r="L33">
            <v>3</v>
          </cell>
          <cell r="M33">
            <v>28</v>
          </cell>
          <cell r="N33">
            <v>4</v>
          </cell>
          <cell r="O33">
            <v>13</v>
          </cell>
          <cell r="P33">
            <v>5</v>
          </cell>
          <cell r="Q33">
            <v>5</v>
          </cell>
          <cell r="R33">
            <v>3</v>
          </cell>
          <cell r="S33">
            <v>30</v>
          </cell>
          <cell r="T33">
            <v>5</v>
          </cell>
          <cell r="U33">
            <v>13</v>
          </cell>
          <cell r="V33">
            <v>5</v>
          </cell>
          <cell r="W33">
            <v>5</v>
          </cell>
          <cell r="X33">
            <v>3</v>
          </cell>
          <cell r="Y33">
            <v>31</v>
          </cell>
          <cell r="Z33">
            <v>4</v>
          </cell>
          <cell r="AA33">
            <v>11</v>
          </cell>
          <cell r="AB33">
            <v>7</v>
          </cell>
          <cell r="AC33">
            <v>7</v>
          </cell>
          <cell r="AD33">
            <v>4</v>
          </cell>
          <cell r="AE33">
            <v>33</v>
          </cell>
          <cell r="AF33">
            <v>4</v>
          </cell>
          <cell r="AG33">
            <v>12</v>
          </cell>
          <cell r="AH33">
            <v>6</v>
          </cell>
          <cell r="AI33">
            <v>7</v>
          </cell>
          <cell r="AJ33">
            <v>4</v>
          </cell>
          <cell r="AK33">
            <v>33</v>
          </cell>
          <cell r="AL33">
            <v>4</v>
          </cell>
          <cell r="AM33">
            <v>12</v>
          </cell>
          <cell r="AN33">
            <v>6</v>
          </cell>
          <cell r="AO33">
            <v>7</v>
          </cell>
          <cell r="AP33">
            <v>4</v>
          </cell>
          <cell r="AQ33">
            <v>33</v>
          </cell>
          <cell r="AR33">
            <v>4</v>
          </cell>
          <cell r="AS33">
            <v>12</v>
          </cell>
          <cell r="AT33">
            <v>6</v>
          </cell>
          <cell r="AU33">
            <v>7</v>
          </cell>
          <cell r="AV33">
            <v>4</v>
          </cell>
          <cell r="AW33">
            <v>33</v>
          </cell>
          <cell r="AX33">
            <v>3</v>
          </cell>
          <cell r="AY33">
            <v>11</v>
          </cell>
          <cell r="AZ33">
            <v>7</v>
          </cell>
          <cell r="BA33">
            <v>7</v>
          </cell>
          <cell r="BB33">
            <v>5</v>
          </cell>
          <cell r="BC33">
            <v>33</v>
          </cell>
          <cell r="BD33">
            <v>2</v>
          </cell>
          <cell r="BE33">
            <v>10</v>
          </cell>
          <cell r="BF33">
            <v>7</v>
          </cell>
          <cell r="BG33">
            <v>7</v>
          </cell>
          <cell r="BH33">
            <v>5</v>
          </cell>
          <cell r="BI33">
            <v>31</v>
          </cell>
          <cell r="BJ33">
            <v>2</v>
          </cell>
          <cell r="BK33">
            <v>9</v>
          </cell>
          <cell r="BL33">
            <v>7</v>
          </cell>
          <cell r="BM33">
            <v>7</v>
          </cell>
          <cell r="BN33">
            <v>5</v>
          </cell>
          <cell r="BO33">
            <v>30</v>
          </cell>
          <cell r="BP33">
            <v>2</v>
          </cell>
          <cell r="BQ33">
            <v>9</v>
          </cell>
          <cell r="BR33">
            <v>7</v>
          </cell>
          <cell r="BS33">
            <v>7</v>
          </cell>
          <cell r="BT33">
            <v>5</v>
          </cell>
          <cell r="BU33">
            <v>30</v>
          </cell>
        </row>
        <row r="34">
          <cell r="A34" t="str">
            <v>Penha de França</v>
          </cell>
          <cell r="B34">
            <v>76</v>
          </cell>
          <cell r="C34">
            <v>136</v>
          </cell>
          <cell r="D34">
            <v>144</v>
          </cell>
          <cell r="E34">
            <v>148</v>
          </cell>
          <cell r="F34">
            <v>142</v>
          </cell>
          <cell r="G34">
            <v>646</v>
          </cell>
          <cell r="H34">
            <v>83</v>
          </cell>
          <cell r="I34">
            <v>136</v>
          </cell>
          <cell r="J34">
            <v>145</v>
          </cell>
          <cell r="K34">
            <v>146</v>
          </cell>
          <cell r="L34">
            <v>141</v>
          </cell>
          <cell r="M34">
            <v>651</v>
          </cell>
          <cell r="N34">
            <v>86</v>
          </cell>
          <cell r="O34">
            <v>131</v>
          </cell>
          <cell r="P34">
            <v>143</v>
          </cell>
          <cell r="Q34">
            <v>142</v>
          </cell>
          <cell r="R34">
            <v>135</v>
          </cell>
          <cell r="S34">
            <v>637</v>
          </cell>
          <cell r="T34">
            <v>95</v>
          </cell>
          <cell r="U34">
            <v>133</v>
          </cell>
          <cell r="V34">
            <v>141</v>
          </cell>
          <cell r="W34">
            <v>140</v>
          </cell>
          <cell r="X34">
            <v>128</v>
          </cell>
          <cell r="Y34">
            <v>637</v>
          </cell>
          <cell r="Z34">
            <v>80</v>
          </cell>
          <cell r="AA34">
            <v>122</v>
          </cell>
          <cell r="AB34">
            <v>154</v>
          </cell>
          <cell r="AC34">
            <v>133</v>
          </cell>
          <cell r="AD34">
            <v>146</v>
          </cell>
          <cell r="AE34">
            <v>635</v>
          </cell>
          <cell r="AF34">
            <v>85</v>
          </cell>
          <cell r="AG34">
            <v>123</v>
          </cell>
          <cell r="AH34">
            <v>154</v>
          </cell>
          <cell r="AI34">
            <v>133</v>
          </cell>
          <cell r="AJ34">
            <v>144</v>
          </cell>
          <cell r="AK34">
            <v>639</v>
          </cell>
          <cell r="AL34">
            <v>93</v>
          </cell>
          <cell r="AM34">
            <v>124</v>
          </cell>
          <cell r="AN34">
            <v>153</v>
          </cell>
          <cell r="AO34">
            <v>130</v>
          </cell>
          <cell r="AP34">
            <v>139</v>
          </cell>
          <cell r="AQ34">
            <v>639</v>
          </cell>
          <cell r="AR34">
            <v>97</v>
          </cell>
          <cell r="AS34">
            <v>124</v>
          </cell>
          <cell r="AT34">
            <v>155</v>
          </cell>
          <cell r="AU34">
            <v>129</v>
          </cell>
          <cell r="AV34">
            <v>135</v>
          </cell>
          <cell r="AW34">
            <v>640</v>
          </cell>
          <cell r="AX34">
            <v>72</v>
          </cell>
          <cell r="AY34">
            <v>102</v>
          </cell>
          <cell r="AZ34">
            <v>128</v>
          </cell>
          <cell r="BA34">
            <v>119</v>
          </cell>
          <cell r="BB34">
            <v>119</v>
          </cell>
          <cell r="BC34">
            <v>540</v>
          </cell>
          <cell r="BD34">
            <v>68</v>
          </cell>
          <cell r="BE34">
            <v>101</v>
          </cell>
          <cell r="BF34">
            <v>116</v>
          </cell>
          <cell r="BG34">
            <v>111</v>
          </cell>
          <cell r="BH34">
            <v>108</v>
          </cell>
          <cell r="BI34">
            <v>504</v>
          </cell>
          <cell r="BJ34">
            <v>67</v>
          </cell>
          <cell r="BK34">
            <v>94</v>
          </cell>
          <cell r="BL34">
            <v>113</v>
          </cell>
          <cell r="BM34">
            <v>106</v>
          </cell>
          <cell r="BN34">
            <v>102</v>
          </cell>
          <cell r="BO34">
            <v>482</v>
          </cell>
          <cell r="BP34">
            <v>71</v>
          </cell>
          <cell r="BQ34">
            <v>97</v>
          </cell>
          <cell r="BR34">
            <v>112</v>
          </cell>
          <cell r="BS34">
            <v>106</v>
          </cell>
          <cell r="BT34">
            <v>99</v>
          </cell>
          <cell r="BU34">
            <v>485</v>
          </cell>
        </row>
        <row r="35">
          <cell r="A35" t="str">
            <v>Santa Clara</v>
          </cell>
          <cell r="B35">
            <v>64</v>
          </cell>
          <cell r="C35">
            <v>108</v>
          </cell>
          <cell r="D35">
            <v>94</v>
          </cell>
          <cell r="E35">
            <v>87</v>
          </cell>
          <cell r="F35">
            <v>61</v>
          </cell>
          <cell r="G35">
            <v>414</v>
          </cell>
          <cell r="H35">
            <v>67</v>
          </cell>
          <cell r="I35">
            <v>108</v>
          </cell>
          <cell r="J35">
            <v>94</v>
          </cell>
          <cell r="K35">
            <v>88</v>
          </cell>
          <cell r="L35">
            <v>62</v>
          </cell>
          <cell r="M35">
            <v>419</v>
          </cell>
          <cell r="N35">
            <v>72</v>
          </cell>
          <cell r="O35">
            <v>106</v>
          </cell>
          <cell r="P35">
            <v>93</v>
          </cell>
          <cell r="Q35">
            <v>90</v>
          </cell>
          <cell r="R35">
            <v>60</v>
          </cell>
          <cell r="S35">
            <v>421</v>
          </cell>
          <cell r="T35">
            <v>77</v>
          </cell>
          <cell r="U35">
            <v>103</v>
          </cell>
          <cell r="V35">
            <v>91</v>
          </cell>
          <cell r="W35">
            <v>87</v>
          </cell>
          <cell r="X35">
            <v>60</v>
          </cell>
          <cell r="Y35">
            <v>418</v>
          </cell>
          <cell r="Z35">
            <v>58</v>
          </cell>
          <cell r="AA35">
            <v>100</v>
          </cell>
          <cell r="AB35">
            <v>94</v>
          </cell>
          <cell r="AC35">
            <v>81</v>
          </cell>
          <cell r="AD35">
            <v>73</v>
          </cell>
          <cell r="AE35">
            <v>406</v>
          </cell>
          <cell r="AF35">
            <v>61</v>
          </cell>
          <cell r="AG35">
            <v>100</v>
          </cell>
          <cell r="AH35">
            <v>94</v>
          </cell>
          <cell r="AI35">
            <v>81</v>
          </cell>
          <cell r="AJ35">
            <v>72</v>
          </cell>
          <cell r="AK35">
            <v>408</v>
          </cell>
          <cell r="AL35">
            <v>68</v>
          </cell>
          <cell r="AM35">
            <v>101</v>
          </cell>
          <cell r="AN35">
            <v>92</v>
          </cell>
          <cell r="AO35">
            <v>80</v>
          </cell>
          <cell r="AP35">
            <v>72</v>
          </cell>
          <cell r="AQ35">
            <v>413</v>
          </cell>
          <cell r="AR35">
            <v>75</v>
          </cell>
          <cell r="AS35">
            <v>100</v>
          </cell>
          <cell r="AT35">
            <v>91</v>
          </cell>
          <cell r="AU35">
            <v>79</v>
          </cell>
          <cell r="AV35">
            <v>71</v>
          </cell>
          <cell r="AW35">
            <v>416</v>
          </cell>
          <cell r="AX35">
            <v>53</v>
          </cell>
          <cell r="AY35">
            <v>96</v>
          </cell>
          <cell r="AZ35">
            <v>96</v>
          </cell>
          <cell r="BA35">
            <v>74</v>
          </cell>
          <cell r="BB35">
            <v>62</v>
          </cell>
          <cell r="BC35">
            <v>381</v>
          </cell>
          <cell r="BD35">
            <v>54</v>
          </cell>
          <cell r="BE35">
            <v>87</v>
          </cell>
          <cell r="BF35">
            <v>90</v>
          </cell>
          <cell r="BG35">
            <v>68</v>
          </cell>
          <cell r="BH35">
            <v>59</v>
          </cell>
          <cell r="BI35">
            <v>358</v>
          </cell>
          <cell r="BJ35">
            <v>57</v>
          </cell>
          <cell r="BK35">
            <v>80</v>
          </cell>
          <cell r="BL35">
            <v>80</v>
          </cell>
          <cell r="BM35">
            <v>63</v>
          </cell>
          <cell r="BN35">
            <v>53</v>
          </cell>
          <cell r="BO35">
            <v>333</v>
          </cell>
          <cell r="BP35">
            <v>58</v>
          </cell>
          <cell r="BQ35">
            <v>81</v>
          </cell>
          <cell r="BR35">
            <v>80</v>
          </cell>
          <cell r="BS35">
            <v>65</v>
          </cell>
          <cell r="BT35">
            <v>53</v>
          </cell>
          <cell r="BU35">
            <v>337</v>
          </cell>
        </row>
        <row r="36">
          <cell r="A36" t="str">
            <v>Santa Maria Maior</v>
          </cell>
          <cell r="B36">
            <v>49</v>
          </cell>
          <cell r="C36">
            <v>73</v>
          </cell>
          <cell r="D36">
            <v>102</v>
          </cell>
          <cell r="E36">
            <v>55</v>
          </cell>
          <cell r="F36">
            <v>73</v>
          </cell>
          <cell r="G36">
            <v>352</v>
          </cell>
          <cell r="H36">
            <v>51</v>
          </cell>
          <cell r="I36">
            <v>74</v>
          </cell>
          <cell r="J36">
            <v>102</v>
          </cell>
          <cell r="K36">
            <v>56</v>
          </cell>
          <cell r="L36">
            <v>73</v>
          </cell>
          <cell r="M36">
            <v>356</v>
          </cell>
          <cell r="N36">
            <v>50</v>
          </cell>
          <cell r="O36">
            <v>74</v>
          </cell>
          <cell r="P36">
            <v>100</v>
          </cell>
          <cell r="Q36">
            <v>55</v>
          </cell>
          <cell r="R36">
            <v>66</v>
          </cell>
          <cell r="S36">
            <v>345</v>
          </cell>
          <cell r="T36">
            <v>54</v>
          </cell>
          <cell r="U36">
            <v>74</v>
          </cell>
          <cell r="V36">
            <v>98</v>
          </cell>
          <cell r="W36">
            <v>55</v>
          </cell>
          <cell r="X36">
            <v>64</v>
          </cell>
          <cell r="Y36">
            <v>345</v>
          </cell>
          <cell r="Z36">
            <v>42</v>
          </cell>
          <cell r="AA36">
            <v>77</v>
          </cell>
          <cell r="AB36">
            <v>98</v>
          </cell>
          <cell r="AC36">
            <v>55</v>
          </cell>
          <cell r="AD36">
            <v>71</v>
          </cell>
          <cell r="AE36">
            <v>343</v>
          </cell>
          <cell r="AF36">
            <v>48</v>
          </cell>
          <cell r="AG36">
            <v>80</v>
          </cell>
          <cell r="AH36">
            <v>98</v>
          </cell>
          <cell r="AI36">
            <v>55</v>
          </cell>
          <cell r="AJ36">
            <v>69</v>
          </cell>
          <cell r="AK36">
            <v>350</v>
          </cell>
          <cell r="AL36">
            <v>51</v>
          </cell>
          <cell r="AM36">
            <v>79</v>
          </cell>
          <cell r="AN36">
            <v>98</v>
          </cell>
          <cell r="AO36">
            <v>55</v>
          </cell>
          <cell r="AP36">
            <v>66</v>
          </cell>
          <cell r="AQ36">
            <v>349</v>
          </cell>
          <cell r="AR36">
            <v>56</v>
          </cell>
          <cell r="AS36">
            <v>78</v>
          </cell>
          <cell r="AT36">
            <v>99</v>
          </cell>
          <cell r="AU36">
            <v>55</v>
          </cell>
          <cell r="AV36">
            <v>66</v>
          </cell>
          <cell r="AW36">
            <v>354</v>
          </cell>
          <cell r="AX36">
            <v>37</v>
          </cell>
          <cell r="AY36">
            <v>70</v>
          </cell>
          <cell r="AZ36">
            <v>79</v>
          </cell>
          <cell r="BA36">
            <v>64</v>
          </cell>
          <cell r="BB36">
            <v>58</v>
          </cell>
          <cell r="BC36">
            <v>308</v>
          </cell>
          <cell r="BD36">
            <v>38</v>
          </cell>
          <cell r="BE36">
            <v>68</v>
          </cell>
          <cell r="BF36">
            <v>77</v>
          </cell>
          <cell r="BG36">
            <v>62</v>
          </cell>
          <cell r="BH36">
            <v>55</v>
          </cell>
          <cell r="BI36">
            <v>300</v>
          </cell>
          <cell r="BJ36">
            <v>39</v>
          </cell>
          <cell r="BK36">
            <v>67</v>
          </cell>
          <cell r="BL36">
            <v>72</v>
          </cell>
          <cell r="BM36">
            <v>56</v>
          </cell>
          <cell r="BN36">
            <v>46</v>
          </cell>
          <cell r="BO36">
            <v>280</v>
          </cell>
          <cell r="BP36">
            <v>40</v>
          </cell>
          <cell r="BQ36">
            <v>69</v>
          </cell>
          <cell r="BR36">
            <v>72</v>
          </cell>
          <cell r="BS36">
            <v>54</v>
          </cell>
          <cell r="BT36">
            <v>46</v>
          </cell>
          <cell r="BU36">
            <v>281</v>
          </cell>
        </row>
        <row r="37">
          <cell r="A37" t="str">
            <v>Santo António</v>
          </cell>
          <cell r="B37">
            <v>17</v>
          </cell>
          <cell r="C37">
            <v>41</v>
          </cell>
          <cell r="D37">
            <v>66</v>
          </cell>
          <cell r="E37">
            <v>46</v>
          </cell>
          <cell r="F37">
            <v>59</v>
          </cell>
          <cell r="G37">
            <v>229</v>
          </cell>
          <cell r="H37">
            <v>22</v>
          </cell>
          <cell r="I37">
            <v>44</v>
          </cell>
          <cell r="J37">
            <v>66</v>
          </cell>
          <cell r="K37">
            <v>46</v>
          </cell>
          <cell r="L37">
            <v>59</v>
          </cell>
          <cell r="M37">
            <v>237</v>
          </cell>
          <cell r="N37">
            <v>22</v>
          </cell>
          <cell r="O37">
            <v>45</v>
          </cell>
          <cell r="P37">
            <v>66</v>
          </cell>
          <cell r="Q37">
            <v>46</v>
          </cell>
          <cell r="R37">
            <v>58</v>
          </cell>
          <cell r="S37">
            <v>237</v>
          </cell>
          <cell r="T37">
            <v>22</v>
          </cell>
          <cell r="U37">
            <v>45</v>
          </cell>
          <cell r="V37">
            <v>64</v>
          </cell>
          <cell r="W37">
            <v>45</v>
          </cell>
          <cell r="X37">
            <v>58</v>
          </cell>
          <cell r="Y37">
            <v>234</v>
          </cell>
          <cell r="Z37">
            <v>15</v>
          </cell>
          <cell r="AA37">
            <v>47</v>
          </cell>
          <cell r="AB37">
            <v>54</v>
          </cell>
          <cell r="AC37">
            <v>46</v>
          </cell>
          <cell r="AD37">
            <v>61</v>
          </cell>
          <cell r="AE37">
            <v>223</v>
          </cell>
          <cell r="AF37">
            <v>16</v>
          </cell>
          <cell r="AG37">
            <v>46</v>
          </cell>
          <cell r="AH37">
            <v>54</v>
          </cell>
          <cell r="AI37">
            <v>48</v>
          </cell>
          <cell r="AJ37">
            <v>63</v>
          </cell>
          <cell r="AK37">
            <v>227</v>
          </cell>
          <cell r="AL37">
            <v>17</v>
          </cell>
          <cell r="AM37">
            <v>46</v>
          </cell>
          <cell r="AN37">
            <v>55</v>
          </cell>
          <cell r="AO37">
            <v>46</v>
          </cell>
          <cell r="AP37">
            <v>58</v>
          </cell>
          <cell r="AQ37">
            <v>222</v>
          </cell>
          <cell r="AR37">
            <v>23</v>
          </cell>
          <cell r="AS37">
            <v>45</v>
          </cell>
          <cell r="AT37">
            <v>55</v>
          </cell>
          <cell r="AU37">
            <v>46</v>
          </cell>
          <cell r="AV37">
            <v>58</v>
          </cell>
          <cell r="AW37">
            <v>227</v>
          </cell>
          <cell r="AX37">
            <v>20</v>
          </cell>
          <cell r="AY37">
            <v>38</v>
          </cell>
          <cell r="AZ37">
            <v>47</v>
          </cell>
          <cell r="BA37">
            <v>45</v>
          </cell>
          <cell r="BB37">
            <v>50</v>
          </cell>
          <cell r="BC37">
            <v>200</v>
          </cell>
          <cell r="BD37">
            <v>21</v>
          </cell>
          <cell r="BE37">
            <v>35</v>
          </cell>
          <cell r="BF37">
            <v>41</v>
          </cell>
          <cell r="BG37">
            <v>41</v>
          </cell>
          <cell r="BH37">
            <v>45</v>
          </cell>
          <cell r="BI37">
            <v>183</v>
          </cell>
          <cell r="BJ37">
            <v>21</v>
          </cell>
          <cell r="BK37">
            <v>32</v>
          </cell>
          <cell r="BL37">
            <v>37</v>
          </cell>
          <cell r="BM37">
            <v>38</v>
          </cell>
          <cell r="BN37">
            <v>43</v>
          </cell>
          <cell r="BO37">
            <v>171</v>
          </cell>
          <cell r="BP37">
            <v>22</v>
          </cell>
          <cell r="BQ37">
            <v>30</v>
          </cell>
          <cell r="BR37">
            <v>38</v>
          </cell>
          <cell r="BS37">
            <v>38</v>
          </cell>
          <cell r="BT37">
            <v>43</v>
          </cell>
          <cell r="BU37">
            <v>171</v>
          </cell>
        </row>
        <row r="38">
          <cell r="A38" t="str">
            <v>São Domingos de Benfica</v>
          </cell>
          <cell r="B38">
            <v>29</v>
          </cell>
          <cell r="C38">
            <v>62</v>
          </cell>
          <cell r="D38">
            <v>54</v>
          </cell>
          <cell r="E38">
            <v>66</v>
          </cell>
          <cell r="F38">
            <v>66</v>
          </cell>
          <cell r="G38">
            <v>277</v>
          </cell>
          <cell r="H38">
            <v>30</v>
          </cell>
          <cell r="I38">
            <v>63</v>
          </cell>
          <cell r="J38">
            <v>54</v>
          </cell>
          <cell r="K38">
            <v>66</v>
          </cell>
          <cell r="L38">
            <v>64</v>
          </cell>
          <cell r="M38">
            <v>277</v>
          </cell>
          <cell r="N38">
            <v>31</v>
          </cell>
          <cell r="O38">
            <v>64</v>
          </cell>
          <cell r="P38">
            <v>51</v>
          </cell>
          <cell r="Q38">
            <v>64</v>
          </cell>
          <cell r="R38">
            <v>61</v>
          </cell>
          <cell r="S38">
            <v>271</v>
          </cell>
          <cell r="T38">
            <v>32</v>
          </cell>
          <cell r="U38">
            <v>64</v>
          </cell>
          <cell r="V38">
            <v>51</v>
          </cell>
          <cell r="W38">
            <v>63</v>
          </cell>
          <cell r="X38">
            <v>60</v>
          </cell>
          <cell r="Y38">
            <v>270</v>
          </cell>
          <cell r="Z38">
            <v>27</v>
          </cell>
          <cell r="AA38">
            <v>54</v>
          </cell>
          <cell r="AB38">
            <v>55</v>
          </cell>
          <cell r="AC38">
            <v>65</v>
          </cell>
          <cell r="AD38">
            <v>74</v>
          </cell>
          <cell r="AE38">
            <v>275</v>
          </cell>
          <cell r="AF38">
            <v>29</v>
          </cell>
          <cell r="AG38">
            <v>54</v>
          </cell>
          <cell r="AH38">
            <v>55</v>
          </cell>
          <cell r="AI38">
            <v>63</v>
          </cell>
          <cell r="AJ38">
            <v>73</v>
          </cell>
          <cell r="AK38">
            <v>274</v>
          </cell>
          <cell r="AL38">
            <v>28</v>
          </cell>
          <cell r="AM38">
            <v>54</v>
          </cell>
          <cell r="AN38">
            <v>53</v>
          </cell>
          <cell r="AO38">
            <v>61</v>
          </cell>
          <cell r="AP38">
            <v>70</v>
          </cell>
          <cell r="AQ38">
            <v>266</v>
          </cell>
          <cell r="AR38">
            <v>31</v>
          </cell>
          <cell r="AS38">
            <v>54</v>
          </cell>
          <cell r="AT38">
            <v>53</v>
          </cell>
          <cell r="AU38">
            <v>61</v>
          </cell>
          <cell r="AV38">
            <v>69</v>
          </cell>
          <cell r="AW38">
            <v>268</v>
          </cell>
          <cell r="AX38">
            <v>22</v>
          </cell>
          <cell r="AY38">
            <v>41</v>
          </cell>
          <cell r="AZ38">
            <v>50</v>
          </cell>
          <cell r="BA38">
            <v>50</v>
          </cell>
          <cell r="BB38">
            <v>58</v>
          </cell>
          <cell r="BC38">
            <v>221</v>
          </cell>
          <cell r="BD38">
            <v>24</v>
          </cell>
          <cell r="BE38">
            <v>40</v>
          </cell>
          <cell r="BF38">
            <v>45</v>
          </cell>
          <cell r="BG38">
            <v>43</v>
          </cell>
          <cell r="BH38">
            <v>57</v>
          </cell>
          <cell r="BI38">
            <v>209</v>
          </cell>
          <cell r="BJ38">
            <v>26</v>
          </cell>
          <cell r="BK38">
            <v>39</v>
          </cell>
          <cell r="BL38">
            <v>44</v>
          </cell>
          <cell r="BM38">
            <v>39</v>
          </cell>
          <cell r="BN38">
            <v>51</v>
          </cell>
          <cell r="BO38">
            <v>199</v>
          </cell>
          <cell r="BP38">
            <v>29</v>
          </cell>
          <cell r="BQ38">
            <v>40</v>
          </cell>
          <cell r="BR38">
            <v>44</v>
          </cell>
          <cell r="BS38">
            <v>38</v>
          </cell>
          <cell r="BT38">
            <v>51</v>
          </cell>
          <cell r="BU38">
            <v>202</v>
          </cell>
        </row>
        <row r="39">
          <cell r="A39" t="str">
            <v>São Vicente</v>
          </cell>
          <cell r="B39">
            <v>27</v>
          </cell>
          <cell r="C39">
            <v>61</v>
          </cell>
          <cell r="D39">
            <v>72</v>
          </cell>
          <cell r="E39">
            <v>74</v>
          </cell>
          <cell r="F39">
            <v>63</v>
          </cell>
          <cell r="G39">
            <v>297</v>
          </cell>
          <cell r="H39">
            <v>30</v>
          </cell>
          <cell r="I39">
            <v>62</v>
          </cell>
          <cell r="J39">
            <v>71</v>
          </cell>
          <cell r="K39">
            <v>74</v>
          </cell>
          <cell r="L39">
            <v>64</v>
          </cell>
          <cell r="M39">
            <v>301</v>
          </cell>
          <cell r="N39">
            <v>32</v>
          </cell>
          <cell r="O39">
            <v>62</v>
          </cell>
          <cell r="P39">
            <v>69</v>
          </cell>
          <cell r="Q39">
            <v>74</v>
          </cell>
          <cell r="R39">
            <v>61</v>
          </cell>
          <cell r="S39">
            <v>298</v>
          </cell>
          <cell r="T39">
            <v>35</v>
          </cell>
          <cell r="U39">
            <v>63</v>
          </cell>
          <cell r="V39">
            <v>69</v>
          </cell>
          <cell r="W39">
            <v>75</v>
          </cell>
          <cell r="X39">
            <v>57</v>
          </cell>
          <cell r="Y39">
            <v>299</v>
          </cell>
          <cell r="Z39">
            <v>30</v>
          </cell>
          <cell r="AA39">
            <v>55</v>
          </cell>
          <cell r="AB39">
            <v>72</v>
          </cell>
          <cell r="AC39">
            <v>65</v>
          </cell>
          <cell r="AD39">
            <v>70</v>
          </cell>
          <cell r="AE39">
            <v>292</v>
          </cell>
          <cell r="AF39">
            <v>33</v>
          </cell>
          <cell r="AG39">
            <v>54</v>
          </cell>
          <cell r="AH39">
            <v>73</v>
          </cell>
          <cell r="AI39">
            <v>63</v>
          </cell>
          <cell r="AJ39">
            <v>69</v>
          </cell>
          <cell r="AK39">
            <v>292</v>
          </cell>
          <cell r="AL39">
            <v>38</v>
          </cell>
          <cell r="AM39">
            <v>54</v>
          </cell>
          <cell r="AN39">
            <v>74</v>
          </cell>
          <cell r="AO39">
            <v>61</v>
          </cell>
          <cell r="AP39">
            <v>66</v>
          </cell>
          <cell r="AQ39">
            <v>293</v>
          </cell>
          <cell r="AR39">
            <v>38</v>
          </cell>
          <cell r="AS39">
            <v>53</v>
          </cell>
          <cell r="AT39">
            <v>74</v>
          </cell>
          <cell r="AU39">
            <v>61</v>
          </cell>
          <cell r="AV39">
            <v>66</v>
          </cell>
          <cell r="AW39">
            <v>292</v>
          </cell>
          <cell r="AX39">
            <v>27</v>
          </cell>
          <cell r="AY39">
            <v>44</v>
          </cell>
          <cell r="AZ39">
            <v>68</v>
          </cell>
          <cell r="BA39">
            <v>57</v>
          </cell>
          <cell r="BB39">
            <v>62</v>
          </cell>
          <cell r="BC39">
            <v>258</v>
          </cell>
          <cell r="BD39">
            <v>27</v>
          </cell>
          <cell r="BE39">
            <v>44</v>
          </cell>
          <cell r="BF39">
            <v>64</v>
          </cell>
          <cell r="BG39">
            <v>54</v>
          </cell>
          <cell r="BH39">
            <v>54</v>
          </cell>
          <cell r="BI39">
            <v>243</v>
          </cell>
          <cell r="BJ39">
            <v>27</v>
          </cell>
          <cell r="BK39">
            <v>40</v>
          </cell>
          <cell r="BL39">
            <v>58</v>
          </cell>
          <cell r="BM39">
            <v>50</v>
          </cell>
          <cell r="BN39">
            <v>48</v>
          </cell>
          <cell r="BO39">
            <v>223</v>
          </cell>
          <cell r="BP39">
            <v>28</v>
          </cell>
          <cell r="BQ39">
            <v>41</v>
          </cell>
          <cell r="BR39">
            <v>58</v>
          </cell>
          <cell r="BS39">
            <v>51</v>
          </cell>
          <cell r="BT39">
            <v>45</v>
          </cell>
          <cell r="BU39">
            <v>223</v>
          </cell>
        </row>
      </sheetData>
      <sheetData sheetId="17">
        <row r="12">
          <cell r="A12" t="str">
            <v>Portugal</v>
          </cell>
          <cell r="B12">
            <v>160768</v>
          </cell>
          <cell r="C12">
            <v>75492</v>
          </cell>
          <cell r="D12">
            <v>236260</v>
          </cell>
          <cell r="E12">
            <v>162393</v>
          </cell>
          <cell r="F12">
            <v>76263</v>
          </cell>
          <cell r="G12">
            <v>238656</v>
          </cell>
          <cell r="H12">
            <v>160021</v>
          </cell>
          <cell r="I12">
            <v>74444</v>
          </cell>
          <cell r="J12">
            <v>234465</v>
          </cell>
          <cell r="K12">
            <v>158801</v>
          </cell>
          <cell r="L12">
            <v>73608</v>
          </cell>
          <cell r="M12">
            <v>232409</v>
          </cell>
          <cell r="N12">
            <v>157464</v>
          </cell>
          <cell r="O12">
            <v>72592</v>
          </cell>
          <cell r="P12">
            <v>230056</v>
          </cell>
          <cell r="Q12">
            <v>157366</v>
          </cell>
          <cell r="R12">
            <v>72277</v>
          </cell>
          <cell r="S12">
            <v>229643</v>
          </cell>
          <cell r="T12">
            <v>155607</v>
          </cell>
          <cell r="U12">
            <v>71027</v>
          </cell>
          <cell r="V12">
            <v>226634</v>
          </cell>
          <cell r="W12">
            <v>155834</v>
          </cell>
          <cell r="X12">
            <v>70951</v>
          </cell>
          <cell r="Y12">
            <v>226785</v>
          </cell>
          <cell r="Z12">
            <v>142361</v>
          </cell>
          <cell r="AA12">
            <v>67300</v>
          </cell>
          <cell r="AB12">
            <v>209661</v>
          </cell>
          <cell r="AC12">
            <v>133212</v>
          </cell>
          <cell r="AD12">
            <v>61282</v>
          </cell>
          <cell r="AE12">
            <v>194494</v>
          </cell>
          <cell r="AF12">
            <v>120552</v>
          </cell>
          <cell r="AG12">
            <v>52933</v>
          </cell>
          <cell r="AH12">
            <v>173485</v>
          </cell>
          <cell r="AI12">
            <v>120067</v>
          </cell>
          <cell r="AJ12">
            <v>52523</v>
          </cell>
          <cell r="AK12">
            <v>172590</v>
          </cell>
        </row>
        <row r="13">
          <cell r="A13" t="str">
            <v>Área Metropolitana de Lisboa</v>
          </cell>
          <cell r="B13">
            <v>28069</v>
          </cell>
          <cell r="C13">
            <v>11587</v>
          </cell>
          <cell r="D13">
            <v>39656</v>
          </cell>
          <cell r="E13">
            <v>28453</v>
          </cell>
          <cell r="F13">
            <v>11790</v>
          </cell>
          <cell r="G13">
            <v>40243</v>
          </cell>
          <cell r="H13">
            <v>28055</v>
          </cell>
          <cell r="I13">
            <v>11530</v>
          </cell>
          <cell r="J13">
            <v>39585</v>
          </cell>
          <cell r="K13">
            <v>27968</v>
          </cell>
          <cell r="L13">
            <v>11518</v>
          </cell>
          <cell r="M13">
            <v>39486</v>
          </cell>
          <cell r="N13">
            <v>27942</v>
          </cell>
          <cell r="O13">
            <v>11431</v>
          </cell>
          <cell r="P13">
            <v>39373</v>
          </cell>
          <cell r="Q13">
            <v>27987</v>
          </cell>
          <cell r="R13">
            <v>11437</v>
          </cell>
          <cell r="S13">
            <v>39424</v>
          </cell>
          <cell r="T13">
            <v>27788</v>
          </cell>
          <cell r="U13">
            <v>11378</v>
          </cell>
          <cell r="V13">
            <v>39166</v>
          </cell>
          <cell r="W13">
            <v>27945</v>
          </cell>
          <cell r="X13">
            <v>11469</v>
          </cell>
          <cell r="Y13">
            <v>39414</v>
          </cell>
          <cell r="Z13">
            <v>24775</v>
          </cell>
          <cell r="AA13">
            <v>10767</v>
          </cell>
          <cell r="AB13">
            <v>35542</v>
          </cell>
          <cell r="AC13">
            <v>23394</v>
          </cell>
          <cell r="AD13">
            <v>9877</v>
          </cell>
          <cell r="AE13">
            <v>33271</v>
          </cell>
          <cell r="AF13">
            <v>21703</v>
          </cell>
          <cell r="AG13">
            <v>8804</v>
          </cell>
          <cell r="AH13">
            <v>30507</v>
          </cell>
          <cell r="AI13">
            <v>21683</v>
          </cell>
          <cell r="AJ13">
            <v>8788</v>
          </cell>
          <cell r="AK13">
            <v>30471</v>
          </cell>
        </row>
        <row r="14">
          <cell r="A14" t="str">
            <v>Distrito de Lisboa</v>
          </cell>
          <cell r="B14">
            <v>23006</v>
          </cell>
          <cell r="C14">
            <v>9765</v>
          </cell>
          <cell r="D14">
            <v>32771</v>
          </cell>
          <cell r="E14">
            <v>23281</v>
          </cell>
          <cell r="F14">
            <v>9892</v>
          </cell>
          <cell r="G14">
            <v>33173</v>
          </cell>
          <cell r="H14">
            <v>22901</v>
          </cell>
          <cell r="I14">
            <v>9632</v>
          </cell>
          <cell r="J14">
            <v>32533</v>
          </cell>
          <cell r="K14">
            <v>22765</v>
          </cell>
          <cell r="L14">
            <v>9569</v>
          </cell>
          <cell r="M14">
            <v>32334</v>
          </cell>
          <cell r="N14">
            <v>22752</v>
          </cell>
          <cell r="O14">
            <v>9476</v>
          </cell>
          <cell r="P14">
            <v>32228</v>
          </cell>
          <cell r="Q14">
            <v>22783</v>
          </cell>
          <cell r="R14">
            <v>9458</v>
          </cell>
          <cell r="S14">
            <v>32241</v>
          </cell>
          <cell r="T14">
            <v>22585</v>
          </cell>
          <cell r="U14">
            <v>9368</v>
          </cell>
          <cell r="V14">
            <v>31953</v>
          </cell>
          <cell r="W14">
            <v>22714</v>
          </cell>
          <cell r="X14">
            <v>9454</v>
          </cell>
          <cell r="Y14">
            <v>32168</v>
          </cell>
          <cell r="Z14">
            <v>20118</v>
          </cell>
          <cell r="AA14">
            <v>8901</v>
          </cell>
          <cell r="AB14">
            <v>29019</v>
          </cell>
          <cell r="AC14">
            <v>18997</v>
          </cell>
          <cell r="AD14">
            <v>8128</v>
          </cell>
          <cell r="AE14">
            <v>27125</v>
          </cell>
          <cell r="AF14">
            <v>17437</v>
          </cell>
          <cell r="AG14">
            <v>7125</v>
          </cell>
          <cell r="AH14">
            <v>24562</v>
          </cell>
          <cell r="AI14">
            <v>17444</v>
          </cell>
          <cell r="AJ14">
            <v>7112</v>
          </cell>
          <cell r="AK14">
            <v>24556</v>
          </cell>
        </row>
        <row r="15">
          <cell r="A15" t="str">
            <v>Concelho de Lisboa</v>
          </cell>
          <cell r="B15">
            <v>6677</v>
          </cell>
          <cell r="C15">
            <v>2290</v>
          </cell>
          <cell r="D15">
            <v>8967</v>
          </cell>
          <cell r="E15">
            <v>6743</v>
          </cell>
          <cell r="F15">
            <v>2325</v>
          </cell>
          <cell r="G15">
            <v>9068</v>
          </cell>
          <cell r="H15">
            <v>6640</v>
          </cell>
          <cell r="I15">
            <v>2279</v>
          </cell>
          <cell r="J15">
            <v>8919</v>
          </cell>
          <cell r="K15">
            <v>6600</v>
          </cell>
          <cell r="L15">
            <v>2270</v>
          </cell>
          <cell r="M15">
            <v>8870</v>
          </cell>
          <cell r="N15">
            <v>6564</v>
          </cell>
          <cell r="O15">
            <v>2260</v>
          </cell>
          <cell r="P15">
            <v>8824</v>
          </cell>
          <cell r="Q15">
            <v>6562</v>
          </cell>
          <cell r="R15">
            <v>2270</v>
          </cell>
          <cell r="S15">
            <v>8832</v>
          </cell>
          <cell r="T15">
            <v>6509</v>
          </cell>
          <cell r="U15">
            <v>2272</v>
          </cell>
          <cell r="V15">
            <v>8781</v>
          </cell>
          <cell r="W15">
            <v>6524</v>
          </cell>
          <cell r="X15">
            <v>2302</v>
          </cell>
          <cell r="Y15">
            <v>8826</v>
          </cell>
          <cell r="Z15">
            <v>5584</v>
          </cell>
          <cell r="AA15">
            <v>2127</v>
          </cell>
          <cell r="AB15">
            <v>7711</v>
          </cell>
          <cell r="AC15">
            <v>5295</v>
          </cell>
          <cell r="AD15">
            <v>1969</v>
          </cell>
          <cell r="AE15">
            <v>7264</v>
          </cell>
          <cell r="AF15">
            <v>4971</v>
          </cell>
          <cell r="AG15">
            <v>1785</v>
          </cell>
          <cell r="AH15">
            <v>6756</v>
          </cell>
          <cell r="AI15">
            <v>4973</v>
          </cell>
          <cell r="AJ15">
            <v>1789</v>
          </cell>
          <cell r="AK15">
            <v>6762</v>
          </cell>
        </row>
        <row r="16">
          <cell r="B16">
            <v>284</v>
          </cell>
          <cell r="C16">
            <v>89</v>
          </cell>
          <cell r="D16">
            <v>373</v>
          </cell>
          <cell r="E16">
            <v>286</v>
          </cell>
          <cell r="F16">
            <v>90</v>
          </cell>
          <cell r="G16">
            <v>376</v>
          </cell>
          <cell r="H16">
            <v>284</v>
          </cell>
          <cell r="I16">
            <v>90</v>
          </cell>
          <cell r="J16">
            <v>374</v>
          </cell>
          <cell r="K16">
            <v>281</v>
          </cell>
          <cell r="L16">
            <v>91</v>
          </cell>
          <cell r="M16">
            <v>372</v>
          </cell>
          <cell r="N16">
            <v>272</v>
          </cell>
          <cell r="O16">
            <v>87</v>
          </cell>
          <cell r="P16">
            <v>359</v>
          </cell>
          <cell r="Q16">
            <v>275</v>
          </cell>
          <cell r="R16">
            <v>87</v>
          </cell>
          <cell r="S16">
            <v>362</v>
          </cell>
          <cell r="T16">
            <v>268</v>
          </cell>
          <cell r="U16">
            <v>86</v>
          </cell>
          <cell r="V16">
            <v>354</v>
          </cell>
          <cell r="W16">
            <v>266</v>
          </cell>
          <cell r="X16">
            <v>88</v>
          </cell>
          <cell r="Y16">
            <v>354</v>
          </cell>
          <cell r="Z16">
            <v>226</v>
          </cell>
          <cell r="AA16">
            <v>83</v>
          </cell>
          <cell r="AB16">
            <v>309</v>
          </cell>
          <cell r="AC16">
            <v>213</v>
          </cell>
          <cell r="AD16">
            <v>77</v>
          </cell>
          <cell r="AE16">
            <v>290</v>
          </cell>
          <cell r="AF16">
            <v>197</v>
          </cell>
          <cell r="AG16">
            <v>70</v>
          </cell>
          <cell r="AH16">
            <v>267</v>
          </cell>
          <cell r="AI16">
            <v>198</v>
          </cell>
          <cell r="AJ16">
            <v>70</v>
          </cell>
          <cell r="AK16">
            <v>268</v>
          </cell>
        </row>
        <row r="17">
          <cell r="B17">
            <v>171</v>
          </cell>
          <cell r="C17">
            <v>59</v>
          </cell>
          <cell r="D17">
            <v>230</v>
          </cell>
          <cell r="E17">
            <v>171</v>
          </cell>
          <cell r="F17">
            <v>62</v>
          </cell>
          <cell r="G17">
            <v>233</v>
          </cell>
          <cell r="H17">
            <v>168</v>
          </cell>
          <cell r="I17">
            <v>58</v>
          </cell>
          <cell r="J17">
            <v>226</v>
          </cell>
          <cell r="K17">
            <v>168</v>
          </cell>
          <cell r="L17">
            <v>60</v>
          </cell>
          <cell r="M17">
            <v>228</v>
          </cell>
          <cell r="N17">
            <v>171</v>
          </cell>
          <cell r="O17">
            <v>59</v>
          </cell>
          <cell r="P17">
            <v>230</v>
          </cell>
          <cell r="Q17">
            <v>173</v>
          </cell>
          <cell r="R17">
            <v>58</v>
          </cell>
          <cell r="S17">
            <v>231</v>
          </cell>
          <cell r="T17">
            <v>171</v>
          </cell>
          <cell r="U17">
            <v>59</v>
          </cell>
          <cell r="V17">
            <v>230</v>
          </cell>
          <cell r="W17">
            <v>171</v>
          </cell>
          <cell r="X17">
            <v>60</v>
          </cell>
          <cell r="Y17">
            <v>231</v>
          </cell>
          <cell r="Z17">
            <v>149</v>
          </cell>
          <cell r="AA17">
            <v>52</v>
          </cell>
          <cell r="AB17">
            <v>201</v>
          </cell>
          <cell r="AC17">
            <v>140</v>
          </cell>
          <cell r="AD17">
            <v>49</v>
          </cell>
          <cell r="AE17">
            <v>189</v>
          </cell>
          <cell r="AF17">
            <v>132</v>
          </cell>
          <cell r="AG17">
            <v>43</v>
          </cell>
          <cell r="AH17">
            <v>175</v>
          </cell>
          <cell r="AI17">
            <v>132</v>
          </cell>
          <cell r="AJ17">
            <v>44</v>
          </cell>
          <cell r="AK17">
            <v>176</v>
          </cell>
        </row>
        <row r="18">
          <cell r="B18">
            <v>348</v>
          </cell>
          <cell r="C18">
            <v>79</v>
          </cell>
          <cell r="D18">
            <v>427</v>
          </cell>
          <cell r="E18">
            <v>352</v>
          </cell>
          <cell r="F18">
            <v>80</v>
          </cell>
          <cell r="G18">
            <v>432</v>
          </cell>
          <cell r="H18">
            <v>342</v>
          </cell>
          <cell r="I18">
            <v>80</v>
          </cell>
          <cell r="J18">
            <v>422</v>
          </cell>
          <cell r="K18">
            <v>342</v>
          </cell>
          <cell r="L18">
            <v>85</v>
          </cell>
          <cell r="M18">
            <v>427</v>
          </cell>
          <cell r="N18">
            <v>343</v>
          </cell>
          <cell r="O18">
            <v>84</v>
          </cell>
          <cell r="P18">
            <v>427</v>
          </cell>
          <cell r="Q18">
            <v>340</v>
          </cell>
          <cell r="R18">
            <v>84</v>
          </cell>
          <cell r="S18">
            <v>424</v>
          </cell>
          <cell r="T18">
            <v>337</v>
          </cell>
          <cell r="U18">
            <v>85</v>
          </cell>
          <cell r="V18">
            <v>422</v>
          </cell>
          <cell r="W18">
            <v>335</v>
          </cell>
          <cell r="X18">
            <v>86</v>
          </cell>
          <cell r="Y18">
            <v>421</v>
          </cell>
          <cell r="Z18">
            <v>284</v>
          </cell>
          <cell r="AA18">
            <v>79</v>
          </cell>
          <cell r="AB18">
            <v>363</v>
          </cell>
          <cell r="AC18">
            <v>270</v>
          </cell>
          <cell r="AD18">
            <v>76</v>
          </cell>
          <cell r="AE18">
            <v>346</v>
          </cell>
          <cell r="AF18">
            <v>262</v>
          </cell>
          <cell r="AG18">
            <v>65</v>
          </cell>
          <cell r="AH18">
            <v>327</v>
          </cell>
          <cell r="AI18">
            <v>259</v>
          </cell>
          <cell r="AJ18">
            <v>65</v>
          </cell>
          <cell r="AK18">
            <v>324</v>
          </cell>
        </row>
        <row r="19">
          <cell r="B19">
            <v>261</v>
          </cell>
          <cell r="C19">
            <v>54</v>
          </cell>
          <cell r="D19">
            <v>315</v>
          </cell>
          <cell r="E19">
            <v>261</v>
          </cell>
          <cell r="F19">
            <v>55</v>
          </cell>
          <cell r="G19">
            <v>316</v>
          </cell>
          <cell r="H19">
            <v>255</v>
          </cell>
          <cell r="I19">
            <v>53</v>
          </cell>
          <cell r="J19">
            <v>308</v>
          </cell>
          <cell r="K19">
            <v>254</v>
          </cell>
          <cell r="L19">
            <v>50</v>
          </cell>
          <cell r="M19">
            <v>304</v>
          </cell>
          <cell r="N19">
            <v>251</v>
          </cell>
          <cell r="O19">
            <v>50</v>
          </cell>
          <cell r="P19">
            <v>301</v>
          </cell>
          <cell r="Q19">
            <v>248</v>
          </cell>
          <cell r="R19">
            <v>51</v>
          </cell>
          <cell r="S19">
            <v>299</v>
          </cell>
          <cell r="T19">
            <v>244</v>
          </cell>
          <cell r="U19">
            <v>53</v>
          </cell>
          <cell r="V19">
            <v>297</v>
          </cell>
          <cell r="W19">
            <v>244</v>
          </cell>
          <cell r="X19">
            <v>52</v>
          </cell>
          <cell r="Y19">
            <v>296</v>
          </cell>
          <cell r="Z19">
            <v>207</v>
          </cell>
          <cell r="AA19">
            <v>46</v>
          </cell>
          <cell r="AB19">
            <v>253</v>
          </cell>
          <cell r="AC19">
            <v>193</v>
          </cell>
          <cell r="AD19">
            <v>43</v>
          </cell>
          <cell r="AE19">
            <v>236</v>
          </cell>
          <cell r="AF19">
            <v>186</v>
          </cell>
          <cell r="AG19">
            <v>39</v>
          </cell>
          <cell r="AH19">
            <v>225</v>
          </cell>
          <cell r="AI19">
            <v>188</v>
          </cell>
          <cell r="AJ19">
            <v>39</v>
          </cell>
          <cell r="AK19">
            <v>227</v>
          </cell>
        </row>
        <row r="20">
          <cell r="B20">
            <v>509</v>
          </cell>
          <cell r="C20">
            <v>203</v>
          </cell>
          <cell r="D20">
            <v>712</v>
          </cell>
          <cell r="E20">
            <v>512</v>
          </cell>
          <cell r="F20">
            <v>208</v>
          </cell>
          <cell r="G20">
            <v>720</v>
          </cell>
          <cell r="H20">
            <v>506</v>
          </cell>
          <cell r="I20">
            <v>210</v>
          </cell>
          <cell r="J20">
            <v>716</v>
          </cell>
          <cell r="K20">
            <v>501</v>
          </cell>
          <cell r="L20">
            <v>212</v>
          </cell>
          <cell r="M20">
            <v>713</v>
          </cell>
          <cell r="N20">
            <v>501</v>
          </cell>
          <cell r="O20">
            <v>219</v>
          </cell>
          <cell r="P20">
            <v>720</v>
          </cell>
          <cell r="Q20">
            <v>500</v>
          </cell>
          <cell r="R20">
            <v>223</v>
          </cell>
          <cell r="S20">
            <v>723</v>
          </cell>
          <cell r="T20">
            <v>496</v>
          </cell>
          <cell r="U20">
            <v>228</v>
          </cell>
          <cell r="V20">
            <v>724</v>
          </cell>
          <cell r="W20">
            <v>498</v>
          </cell>
          <cell r="X20">
            <v>233</v>
          </cell>
          <cell r="Y20">
            <v>731</v>
          </cell>
          <cell r="Z20">
            <v>423</v>
          </cell>
          <cell r="AA20">
            <v>215</v>
          </cell>
          <cell r="AB20">
            <v>638</v>
          </cell>
          <cell r="AC20">
            <v>404</v>
          </cell>
          <cell r="AD20">
            <v>203</v>
          </cell>
          <cell r="AE20">
            <v>607</v>
          </cell>
          <cell r="AF20">
            <v>385</v>
          </cell>
          <cell r="AG20">
            <v>190</v>
          </cell>
          <cell r="AH20">
            <v>575</v>
          </cell>
          <cell r="AI20">
            <v>386</v>
          </cell>
          <cell r="AJ20">
            <v>194</v>
          </cell>
          <cell r="AK20">
            <v>580</v>
          </cell>
        </row>
        <row r="21">
          <cell r="B21">
            <v>265</v>
          </cell>
          <cell r="C21">
            <v>74</v>
          </cell>
          <cell r="D21">
            <v>339</v>
          </cell>
          <cell r="E21">
            <v>268</v>
          </cell>
          <cell r="F21">
            <v>75</v>
          </cell>
          <cell r="G21">
            <v>343</v>
          </cell>
          <cell r="H21">
            <v>262</v>
          </cell>
          <cell r="I21">
            <v>75</v>
          </cell>
          <cell r="J21">
            <v>337</v>
          </cell>
          <cell r="K21">
            <v>259</v>
          </cell>
          <cell r="L21">
            <v>72</v>
          </cell>
          <cell r="M21">
            <v>331</v>
          </cell>
          <cell r="N21">
            <v>261</v>
          </cell>
          <cell r="O21">
            <v>73</v>
          </cell>
          <cell r="P21">
            <v>334</v>
          </cell>
          <cell r="Q21">
            <v>258</v>
          </cell>
          <cell r="R21">
            <v>72</v>
          </cell>
          <cell r="S21">
            <v>330</v>
          </cell>
          <cell r="T21">
            <v>257</v>
          </cell>
          <cell r="U21">
            <v>72</v>
          </cell>
          <cell r="V21">
            <v>329</v>
          </cell>
          <cell r="W21">
            <v>259</v>
          </cell>
          <cell r="X21">
            <v>72</v>
          </cell>
          <cell r="Y21">
            <v>331</v>
          </cell>
          <cell r="Z21">
            <v>215</v>
          </cell>
          <cell r="AA21">
            <v>63</v>
          </cell>
          <cell r="AB21">
            <v>278</v>
          </cell>
          <cell r="AC21">
            <v>207</v>
          </cell>
          <cell r="AD21">
            <v>57</v>
          </cell>
          <cell r="AE21">
            <v>264</v>
          </cell>
          <cell r="AF21">
            <v>196</v>
          </cell>
          <cell r="AG21">
            <v>55</v>
          </cell>
          <cell r="AH21">
            <v>251</v>
          </cell>
          <cell r="AI21">
            <v>194</v>
          </cell>
          <cell r="AJ21">
            <v>55</v>
          </cell>
          <cell r="AK21">
            <v>249</v>
          </cell>
        </row>
        <row r="22">
          <cell r="B22">
            <v>182</v>
          </cell>
          <cell r="C22">
            <v>88</v>
          </cell>
          <cell r="D22">
            <v>270</v>
          </cell>
          <cell r="E22">
            <v>186</v>
          </cell>
          <cell r="F22">
            <v>88</v>
          </cell>
          <cell r="G22">
            <v>274</v>
          </cell>
          <cell r="H22">
            <v>182</v>
          </cell>
          <cell r="I22">
            <v>86</v>
          </cell>
          <cell r="J22">
            <v>268</v>
          </cell>
          <cell r="K22">
            <v>186</v>
          </cell>
          <cell r="L22">
            <v>84</v>
          </cell>
          <cell r="M22">
            <v>270</v>
          </cell>
          <cell r="N22">
            <v>182</v>
          </cell>
          <cell r="O22">
            <v>84</v>
          </cell>
          <cell r="P22">
            <v>266</v>
          </cell>
          <cell r="Q22">
            <v>182</v>
          </cell>
          <cell r="R22">
            <v>85</v>
          </cell>
          <cell r="S22">
            <v>267</v>
          </cell>
          <cell r="T22">
            <v>182</v>
          </cell>
          <cell r="U22">
            <v>86</v>
          </cell>
          <cell r="V22">
            <v>268</v>
          </cell>
          <cell r="W22">
            <v>186</v>
          </cell>
          <cell r="X22">
            <v>86</v>
          </cell>
          <cell r="Y22">
            <v>272</v>
          </cell>
          <cell r="Z22">
            <v>162</v>
          </cell>
          <cell r="AA22">
            <v>83</v>
          </cell>
          <cell r="AB22">
            <v>245</v>
          </cell>
          <cell r="AC22">
            <v>150</v>
          </cell>
          <cell r="AD22">
            <v>67</v>
          </cell>
          <cell r="AE22">
            <v>217</v>
          </cell>
          <cell r="AF22">
            <v>138</v>
          </cell>
          <cell r="AG22">
            <v>57</v>
          </cell>
          <cell r="AH22">
            <v>195</v>
          </cell>
          <cell r="AI22">
            <v>138</v>
          </cell>
          <cell r="AJ22">
            <v>56</v>
          </cell>
          <cell r="AK22">
            <v>194</v>
          </cell>
        </row>
        <row r="23">
          <cell r="B23">
            <v>150</v>
          </cell>
          <cell r="C23">
            <v>29</v>
          </cell>
          <cell r="D23">
            <v>179</v>
          </cell>
          <cell r="E23">
            <v>153</v>
          </cell>
          <cell r="F23">
            <v>30</v>
          </cell>
          <cell r="G23">
            <v>183</v>
          </cell>
          <cell r="H23">
            <v>151</v>
          </cell>
          <cell r="I23">
            <v>28</v>
          </cell>
          <cell r="J23">
            <v>179</v>
          </cell>
          <cell r="K23">
            <v>146</v>
          </cell>
          <cell r="L23">
            <v>30</v>
          </cell>
          <cell r="M23">
            <v>176</v>
          </cell>
          <cell r="N23">
            <v>144</v>
          </cell>
          <cell r="O23">
            <v>29</v>
          </cell>
          <cell r="P23">
            <v>173</v>
          </cell>
          <cell r="Q23">
            <v>142</v>
          </cell>
          <cell r="R23">
            <v>29</v>
          </cell>
          <cell r="S23">
            <v>171</v>
          </cell>
          <cell r="T23">
            <v>143</v>
          </cell>
          <cell r="U23">
            <v>31</v>
          </cell>
          <cell r="V23">
            <v>174</v>
          </cell>
          <cell r="W23">
            <v>146</v>
          </cell>
          <cell r="X23">
            <v>31</v>
          </cell>
          <cell r="Y23">
            <v>177</v>
          </cell>
          <cell r="Z23">
            <v>132</v>
          </cell>
          <cell r="AA23">
            <v>26</v>
          </cell>
          <cell r="AB23">
            <v>158</v>
          </cell>
          <cell r="AC23">
            <v>126</v>
          </cell>
          <cell r="AD23">
            <v>23</v>
          </cell>
          <cell r="AE23">
            <v>149</v>
          </cell>
          <cell r="AF23">
            <v>121</v>
          </cell>
          <cell r="AG23">
            <v>21</v>
          </cell>
          <cell r="AH23">
            <v>142</v>
          </cell>
          <cell r="AI23">
            <v>119</v>
          </cell>
          <cell r="AJ23">
            <v>20</v>
          </cell>
          <cell r="AK23">
            <v>139</v>
          </cell>
        </row>
        <row r="24">
          <cell r="B24">
            <v>464</v>
          </cell>
          <cell r="C24">
            <v>138</v>
          </cell>
          <cell r="D24">
            <v>602</v>
          </cell>
          <cell r="E24">
            <v>469</v>
          </cell>
          <cell r="F24">
            <v>140</v>
          </cell>
          <cell r="G24">
            <v>609</v>
          </cell>
          <cell r="H24">
            <v>468</v>
          </cell>
          <cell r="I24">
            <v>141</v>
          </cell>
          <cell r="J24">
            <v>609</v>
          </cell>
          <cell r="K24">
            <v>470</v>
          </cell>
          <cell r="L24">
            <v>143</v>
          </cell>
          <cell r="M24">
            <v>613</v>
          </cell>
          <cell r="N24">
            <v>474</v>
          </cell>
          <cell r="O24">
            <v>143</v>
          </cell>
          <cell r="P24">
            <v>617</v>
          </cell>
          <cell r="Q24">
            <v>467</v>
          </cell>
          <cell r="R24">
            <v>144</v>
          </cell>
          <cell r="S24">
            <v>611</v>
          </cell>
          <cell r="T24">
            <v>463</v>
          </cell>
          <cell r="U24">
            <v>140</v>
          </cell>
          <cell r="V24">
            <v>603</v>
          </cell>
          <cell r="W24">
            <v>466</v>
          </cell>
          <cell r="X24">
            <v>147</v>
          </cell>
          <cell r="Y24">
            <v>613</v>
          </cell>
          <cell r="Z24">
            <v>392</v>
          </cell>
          <cell r="AA24">
            <v>136</v>
          </cell>
          <cell r="AB24">
            <v>528</v>
          </cell>
          <cell r="AC24">
            <v>374</v>
          </cell>
          <cell r="AD24">
            <v>126</v>
          </cell>
          <cell r="AE24">
            <v>500</v>
          </cell>
          <cell r="AF24">
            <v>347</v>
          </cell>
          <cell r="AG24">
            <v>120</v>
          </cell>
          <cell r="AH24">
            <v>467</v>
          </cell>
          <cell r="AI24">
            <v>347</v>
          </cell>
          <cell r="AJ24">
            <v>118</v>
          </cell>
          <cell r="AK24">
            <v>465</v>
          </cell>
        </row>
        <row r="25">
          <cell r="B25">
            <v>266</v>
          </cell>
          <cell r="C25">
            <v>79</v>
          </cell>
          <cell r="D25">
            <v>345</v>
          </cell>
          <cell r="E25">
            <v>273</v>
          </cell>
          <cell r="F25">
            <v>81</v>
          </cell>
          <cell r="G25">
            <v>354</v>
          </cell>
          <cell r="H25">
            <v>267</v>
          </cell>
          <cell r="I25">
            <v>83</v>
          </cell>
          <cell r="J25">
            <v>350</v>
          </cell>
          <cell r="K25">
            <v>264</v>
          </cell>
          <cell r="L25">
            <v>84</v>
          </cell>
          <cell r="M25">
            <v>348</v>
          </cell>
          <cell r="N25">
            <v>264</v>
          </cell>
          <cell r="O25">
            <v>82</v>
          </cell>
          <cell r="P25">
            <v>346</v>
          </cell>
          <cell r="Q25">
            <v>264</v>
          </cell>
          <cell r="R25">
            <v>82</v>
          </cell>
          <cell r="S25">
            <v>346</v>
          </cell>
          <cell r="T25">
            <v>263</v>
          </cell>
          <cell r="U25">
            <v>84</v>
          </cell>
          <cell r="V25">
            <v>347</v>
          </cell>
          <cell r="W25">
            <v>261</v>
          </cell>
          <cell r="X25">
            <v>85</v>
          </cell>
          <cell r="Y25">
            <v>346</v>
          </cell>
          <cell r="Z25">
            <v>232</v>
          </cell>
          <cell r="AA25">
            <v>79</v>
          </cell>
          <cell r="AB25">
            <v>311</v>
          </cell>
          <cell r="AC25">
            <v>218</v>
          </cell>
          <cell r="AD25">
            <v>70</v>
          </cell>
          <cell r="AE25">
            <v>288</v>
          </cell>
          <cell r="AF25">
            <v>204</v>
          </cell>
          <cell r="AG25">
            <v>66</v>
          </cell>
          <cell r="AH25">
            <v>270</v>
          </cell>
          <cell r="AI25">
            <v>205</v>
          </cell>
          <cell r="AJ25">
            <v>63</v>
          </cell>
          <cell r="AK25">
            <v>268</v>
          </cell>
        </row>
        <row r="26">
          <cell r="B26">
            <v>178</v>
          </cell>
          <cell r="C26">
            <v>72</v>
          </cell>
          <cell r="D26">
            <v>250</v>
          </cell>
          <cell r="E26">
            <v>179</v>
          </cell>
          <cell r="F26">
            <v>73</v>
          </cell>
          <cell r="G26">
            <v>252</v>
          </cell>
          <cell r="H26">
            <v>180</v>
          </cell>
          <cell r="I26">
            <v>72</v>
          </cell>
          <cell r="J26">
            <v>252</v>
          </cell>
          <cell r="K26">
            <v>177</v>
          </cell>
          <cell r="L26">
            <v>68</v>
          </cell>
          <cell r="M26">
            <v>245</v>
          </cell>
          <cell r="N26">
            <v>172</v>
          </cell>
          <cell r="O26">
            <v>67</v>
          </cell>
          <cell r="P26">
            <v>239</v>
          </cell>
          <cell r="Q26">
            <v>170</v>
          </cell>
          <cell r="R26">
            <v>68</v>
          </cell>
          <cell r="S26">
            <v>238</v>
          </cell>
          <cell r="T26">
            <v>167</v>
          </cell>
          <cell r="U26">
            <v>68</v>
          </cell>
          <cell r="V26">
            <v>235</v>
          </cell>
          <cell r="W26">
            <v>168</v>
          </cell>
          <cell r="X26">
            <v>68</v>
          </cell>
          <cell r="Y26">
            <v>236</v>
          </cell>
          <cell r="Z26">
            <v>136</v>
          </cell>
          <cell r="AA26">
            <v>63</v>
          </cell>
          <cell r="AB26">
            <v>199</v>
          </cell>
          <cell r="AC26">
            <v>132</v>
          </cell>
          <cell r="AD26">
            <v>61</v>
          </cell>
          <cell r="AE26">
            <v>193</v>
          </cell>
          <cell r="AF26">
            <v>123</v>
          </cell>
          <cell r="AG26">
            <v>57</v>
          </cell>
          <cell r="AH26">
            <v>180</v>
          </cell>
          <cell r="AI26">
            <v>122</v>
          </cell>
          <cell r="AJ26">
            <v>56</v>
          </cell>
          <cell r="AK26">
            <v>178</v>
          </cell>
        </row>
        <row r="27">
          <cell r="B27">
            <v>176</v>
          </cell>
          <cell r="C27">
            <v>78</v>
          </cell>
          <cell r="D27">
            <v>254</v>
          </cell>
          <cell r="E27">
            <v>180</v>
          </cell>
          <cell r="F27">
            <v>78</v>
          </cell>
          <cell r="G27">
            <v>258</v>
          </cell>
          <cell r="H27">
            <v>178</v>
          </cell>
          <cell r="I27">
            <v>75</v>
          </cell>
          <cell r="J27">
            <v>253</v>
          </cell>
          <cell r="K27">
            <v>179</v>
          </cell>
          <cell r="L27">
            <v>74</v>
          </cell>
          <cell r="M27">
            <v>253</v>
          </cell>
          <cell r="N27">
            <v>178</v>
          </cell>
          <cell r="O27">
            <v>75</v>
          </cell>
          <cell r="P27">
            <v>253</v>
          </cell>
          <cell r="Q27">
            <v>179</v>
          </cell>
          <cell r="R27">
            <v>75</v>
          </cell>
          <cell r="S27">
            <v>254</v>
          </cell>
          <cell r="T27">
            <v>178</v>
          </cell>
          <cell r="U27">
            <v>73</v>
          </cell>
          <cell r="V27">
            <v>251</v>
          </cell>
          <cell r="W27">
            <v>177</v>
          </cell>
          <cell r="X27">
            <v>70</v>
          </cell>
          <cell r="Y27">
            <v>247</v>
          </cell>
          <cell r="Z27">
            <v>153</v>
          </cell>
          <cell r="AA27">
            <v>63</v>
          </cell>
          <cell r="AB27">
            <v>216</v>
          </cell>
          <cell r="AC27">
            <v>144</v>
          </cell>
          <cell r="AD27">
            <v>60</v>
          </cell>
          <cell r="AE27">
            <v>204</v>
          </cell>
          <cell r="AF27">
            <v>138</v>
          </cell>
          <cell r="AG27">
            <v>55</v>
          </cell>
          <cell r="AH27">
            <v>193</v>
          </cell>
          <cell r="AI27">
            <v>136</v>
          </cell>
          <cell r="AJ27">
            <v>55</v>
          </cell>
          <cell r="AK27">
            <v>191</v>
          </cell>
        </row>
        <row r="28">
          <cell r="B28">
            <v>252</v>
          </cell>
          <cell r="C28">
            <v>58</v>
          </cell>
          <cell r="D28">
            <v>310</v>
          </cell>
          <cell r="E28">
            <v>255</v>
          </cell>
          <cell r="F28">
            <v>61</v>
          </cell>
          <cell r="G28">
            <v>316</v>
          </cell>
          <cell r="H28">
            <v>249</v>
          </cell>
          <cell r="I28">
            <v>59</v>
          </cell>
          <cell r="J28">
            <v>308</v>
          </cell>
          <cell r="K28">
            <v>246</v>
          </cell>
          <cell r="L28">
            <v>60</v>
          </cell>
          <cell r="M28">
            <v>306</v>
          </cell>
          <cell r="N28">
            <v>243</v>
          </cell>
          <cell r="O28">
            <v>60</v>
          </cell>
          <cell r="P28">
            <v>303</v>
          </cell>
          <cell r="Q28">
            <v>242</v>
          </cell>
          <cell r="R28">
            <v>60</v>
          </cell>
          <cell r="S28">
            <v>302</v>
          </cell>
          <cell r="T28">
            <v>244</v>
          </cell>
          <cell r="U28">
            <v>59</v>
          </cell>
          <cell r="V28">
            <v>303</v>
          </cell>
          <cell r="W28">
            <v>245</v>
          </cell>
          <cell r="X28">
            <v>59</v>
          </cell>
          <cell r="Y28">
            <v>304</v>
          </cell>
          <cell r="Z28">
            <v>209</v>
          </cell>
          <cell r="AA28">
            <v>53</v>
          </cell>
          <cell r="AB28">
            <v>262</v>
          </cell>
          <cell r="AC28">
            <v>197</v>
          </cell>
          <cell r="AD28">
            <v>51</v>
          </cell>
          <cell r="AE28">
            <v>248</v>
          </cell>
          <cell r="AF28">
            <v>181</v>
          </cell>
          <cell r="AG28">
            <v>46</v>
          </cell>
          <cell r="AH28">
            <v>227</v>
          </cell>
          <cell r="AI28">
            <v>181</v>
          </cell>
          <cell r="AJ28">
            <v>47</v>
          </cell>
          <cell r="AK28">
            <v>228</v>
          </cell>
        </row>
        <row r="29">
          <cell r="B29">
            <v>307</v>
          </cell>
          <cell r="C29">
            <v>103</v>
          </cell>
          <cell r="D29">
            <v>410</v>
          </cell>
          <cell r="E29">
            <v>313</v>
          </cell>
          <cell r="F29">
            <v>102</v>
          </cell>
          <cell r="G29">
            <v>415</v>
          </cell>
          <cell r="H29">
            <v>305</v>
          </cell>
          <cell r="I29">
            <v>99</v>
          </cell>
          <cell r="J29">
            <v>404</v>
          </cell>
          <cell r="K29">
            <v>293</v>
          </cell>
          <cell r="L29">
            <v>95</v>
          </cell>
          <cell r="M29">
            <v>388</v>
          </cell>
          <cell r="N29">
            <v>289</v>
          </cell>
          <cell r="O29">
            <v>99</v>
          </cell>
          <cell r="P29">
            <v>388</v>
          </cell>
          <cell r="Q29">
            <v>290</v>
          </cell>
          <cell r="R29">
            <v>97</v>
          </cell>
          <cell r="S29">
            <v>387</v>
          </cell>
          <cell r="T29">
            <v>288</v>
          </cell>
          <cell r="U29">
            <v>99</v>
          </cell>
          <cell r="V29">
            <v>387</v>
          </cell>
          <cell r="W29">
            <v>288</v>
          </cell>
          <cell r="X29">
            <v>99</v>
          </cell>
          <cell r="Y29">
            <v>387</v>
          </cell>
          <cell r="Z29">
            <v>244</v>
          </cell>
          <cell r="AA29">
            <v>92</v>
          </cell>
          <cell r="AB29">
            <v>336</v>
          </cell>
          <cell r="AC29">
            <v>239</v>
          </cell>
          <cell r="AD29">
            <v>83</v>
          </cell>
          <cell r="AE29">
            <v>322</v>
          </cell>
          <cell r="AF29">
            <v>221</v>
          </cell>
          <cell r="AG29">
            <v>71</v>
          </cell>
          <cell r="AH29">
            <v>292</v>
          </cell>
          <cell r="AI29">
            <v>220</v>
          </cell>
          <cell r="AJ29">
            <v>70</v>
          </cell>
          <cell r="AK29">
            <v>290</v>
          </cell>
        </row>
        <row r="30">
          <cell r="B30">
            <v>611</v>
          </cell>
          <cell r="C30">
            <v>231</v>
          </cell>
          <cell r="D30">
            <v>842</v>
          </cell>
          <cell r="E30">
            <v>612</v>
          </cell>
          <cell r="F30">
            <v>234</v>
          </cell>
          <cell r="G30">
            <v>846</v>
          </cell>
          <cell r="H30">
            <v>597</v>
          </cell>
          <cell r="I30">
            <v>219</v>
          </cell>
          <cell r="J30">
            <v>816</v>
          </cell>
          <cell r="K30">
            <v>596</v>
          </cell>
          <cell r="L30">
            <v>218</v>
          </cell>
          <cell r="M30">
            <v>814</v>
          </cell>
          <cell r="N30">
            <v>595</v>
          </cell>
          <cell r="O30">
            <v>221</v>
          </cell>
          <cell r="P30">
            <v>816</v>
          </cell>
          <cell r="Q30">
            <v>599</v>
          </cell>
          <cell r="R30">
            <v>220</v>
          </cell>
          <cell r="S30">
            <v>819</v>
          </cell>
          <cell r="T30">
            <v>597</v>
          </cell>
          <cell r="U30">
            <v>218</v>
          </cell>
          <cell r="V30">
            <v>815</v>
          </cell>
          <cell r="W30">
            <v>597</v>
          </cell>
          <cell r="X30">
            <v>217</v>
          </cell>
          <cell r="Y30">
            <v>814</v>
          </cell>
          <cell r="Z30">
            <v>524</v>
          </cell>
          <cell r="AA30">
            <v>215</v>
          </cell>
          <cell r="AB30">
            <v>739</v>
          </cell>
          <cell r="AC30">
            <v>494</v>
          </cell>
          <cell r="AD30">
            <v>198</v>
          </cell>
          <cell r="AE30">
            <v>692</v>
          </cell>
          <cell r="AF30">
            <v>444</v>
          </cell>
          <cell r="AG30">
            <v>171</v>
          </cell>
          <cell r="AH30">
            <v>615</v>
          </cell>
          <cell r="AI30">
            <v>445</v>
          </cell>
          <cell r="AJ30">
            <v>173</v>
          </cell>
          <cell r="AK30">
            <v>618</v>
          </cell>
        </row>
        <row r="31">
          <cell r="B31">
            <v>232</v>
          </cell>
          <cell r="C31">
            <v>99</v>
          </cell>
          <cell r="D31">
            <v>331</v>
          </cell>
          <cell r="E31">
            <v>232</v>
          </cell>
          <cell r="F31">
            <v>99</v>
          </cell>
          <cell r="G31">
            <v>331</v>
          </cell>
          <cell r="H31">
            <v>227</v>
          </cell>
          <cell r="I31">
            <v>96</v>
          </cell>
          <cell r="J31">
            <v>323</v>
          </cell>
          <cell r="K31">
            <v>226</v>
          </cell>
          <cell r="L31">
            <v>94</v>
          </cell>
          <cell r="M31">
            <v>320</v>
          </cell>
          <cell r="N31">
            <v>221</v>
          </cell>
          <cell r="O31">
            <v>95</v>
          </cell>
          <cell r="P31">
            <v>316</v>
          </cell>
          <cell r="Q31">
            <v>221</v>
          </cell>
          <cell r="R31">
            <v>97</v>
          </cell>
          <cell r="S31">
            <v>318</v>
          </cell>
          <cell r="T31">
            <v>216</v>
          </cell>
          <cell r="U31">
            <v>95</v>
          </cell>
          <cell r="V31">
            <v>311</v>
          </cell>
          <cell r="W31">
            <v>214</v>
          </cell>
          <cell r="X31">
            <v>99</v>
          </cell>
          <cell r="Y31">
            <v>313</v>
          </cell>
          <cell r="Z31">
            <v>181</v>
          </cell>
          <cell r="AA31">
            <v>91</v>
          </cell>
          <cell r="AB31">
            <v>272</v>
          </cell>
          <cell r="AC31">
            <v>173</v>
          </cell>
          <cell r="AD31">
            <v>85</v>
          </cell>
          <cell r="AE31">
            <v>258</v>
          </cell>
          <cell r="AF31">
            <v>166</v>
          </cell>
          <cell r="AG31">
            <v>78</v>
          </cell>
          <cell r="AH31">
            <v>244</v>
          </cell>
          <cell r="AI31">
            <v>165</v>
          </cell>
          <cell r="AJ31">
            <v>76</v>
          </cell>
          <cell r="AK31">
            <v>241</v>
          </cell>
        </row>
        <row r="32">
          <cell r="B32">
            <v>398</v>
          </cell>
          <cell r="C32">
            <v>137</v>
          </cell>
          <cell r="D32">
            <v>535</v>
          </cell>
          <cell r="E32">
            <v>401</v>
          </cell>
          <cell r="F32">
            <v>140</v>
          </cell>
          <cell r="G32">
            <v>541</v>
          </cell>
          <cell r="H32">
            <v>396</v>
          </cell>
          <cell r="I32">
            <v>139</v>
          </cell>
          <cell r="J32">
            <v>535</v>
          </cell>
          <cell r="K32">
            <v>389</v>
          </cell>
          <cell r="L32">
            <v>139</v>
          </cell>
          <cell r="M32">
            <v>528</v>
          </cell>
          <cell r="N32">
            <v>391</v>
          </cell>
          <cell r="O32">
            <v>138</v>
          </cell>
          <cell r="P32">
            <v>529</v>
          </cell>
          <cell r="Q32">
            <v>388</v>
          </cell>
          <cell r="R32">
            <v>139</v>
          </cell>
          <cell r="S32">
            <v>527</v>
          </cell>
          <cell r="T32">
            <v>379</v>
          </cell>
          <cell r="U32">
            <v>137</v>
          </cell>
          <cell r="V32">
            <v>516</v>
          </cell>
          <cell r="W32">
            <v>383</v>
          </cell>
          <cell r="X32">
            <v>140</v>
          </cell>
          <cell r="Y32">
            <v>523</v>
          </cell>
          <cell r="Z32">
            <v>331</v>
          </cell>
          <cell r="AA32">
            <v>131</v>
          </cell>
          <cell r="AB32">
            <v>462</v>
          </cell>
          <cell r="AC32">
            <v>313</v>
          </cell>
          <cell r="AD32">
            <v>120</v>
          </cell>
          <cell r="AE32">
            <v>433</v>
          </cell>
          <cell r="AF32">
            <v>291</v>
          </cell>
          <cell r="AG32">
            <v>102</v>
          </cell>
          <cell r="AH32">
            <v>393</v>
          </cell>
          <cell r="AI32">
            <v>293</v>
          </cell>
          <cell r="AJ32">
            <v>104</v>
          </cell>
          <cell r="AK32">
            <v>397</v>
          </cell>
        </row>
        <row r="33">
          <cell r="B33">
            <v>20</v>
          </cell>
          <cell r="C33">
            <v>8</v>
          </cell>
          <cell r="D33">
            <v>28</v>
          </cell>
          <cell r="E33">
            <v>20</v>
          </cell>
          <cell r="F33">
            <v>8</v>
          </cell>
          <cell r="G33">
            <v>28</v>
          </cell>
          <cell r="H33">
            <v>22</v>
          </cell>
          <cell r="I33">
            <v>8</v>
          </cell>
          <cell r="J33">
            <v>30</v>
          </cell>
          <cell r="K33">
            <v>23</v>
          </cell>
          <cell r="L33">
            <v>8</v>
          </cell>
          <cell r="M33">
            <v>31</v>
          </cell>
          <cell r="N33">
            <v>24</v>
          </cell>
          <cell r="O33">
            <v>9</v>
          </cell>
          <cell r="P33">
            <v>33</v>
          </cell>
          <cell r="Q33">
            <v>25</v>
          </cell>
          <cell r="R33">
            <v>8</v>
          </cell>
          <cell r="S33">
            <v>33</v>
          </cell>
          <cell r="T33">
            <v>25</v>
          </cell>
          <cell r="U33">
            <v>8</v>
          </cell>
          <cell r="V33">
            <v>33</v>
          </cell>
          <cell r="W33">
            <v>25</v>
          </cell>
          <cell r="X33">
            <v>8</v>
          </cell>
          <cell r="Y33">
            <v>33</v>
          </cell>
          <cell r="Z33">
            <v>24</v>
          </cell>
          <cell r="AA33">
            <v>9</v>
          </cell>
          <cell r="AB33">
            <v>33</v>
          </cell>
          <cell r="AC33">
            <v>23</v>
          </cell>
          <cell r="AD33">
            <v>8</v>
          </cell>
          <cell r="AE33">
            <v>31</v>
          </cell>
          <cell r="AF33">
            <v>23</v>
          </cell>
          <cell r="AG33">
            <v>7</v>
          </cell>
          <cell r="AH33">
            <v>30</v>
          </cell>
          <cell r="AI33">
            <v>23</v>
          </cell>
          <cell r="AJ33">
            <v>7</v>
          </cell>
          <cell r="AK33">
            <v>30</v>
          </cell>
        </row>
        <row r="34">
          <cell r="B34">
            <v>488</v>
          </cell>
          <cell r="C34">
            <v>158</v>
          </cell>
          <cell r="D34">
            <v>646</v>
          </cell>
          <cell r="E34">
            <v>491</v>
          </cell>
          <cell r="F34">
            <v>160</v>
          </cell>
          <cell r="G34">
            <v>651</v>
          </cell>
          <cell r="H34">
            <v>482</v>
          </cell>
          <cell r="I34">
            <v>155</v>
          </cell>
          <cell r="J34">
            <v>637</v>
          </cell>
          <cell r="K34">
            <v>481</v>
          </cell>
          <cell r="L34">
            <v>156</v>
          </cell>
          <cell r="M34">
            <v>637</v>
          </cell>
          <cell r="N34">
            <v>486</v>
          </cell>
          <cell r="O34">
            <v>149</v>
          </cell>
          <cell r="P34">
            <v>635</v>
          </cell>
          <cell r="Q34">
            <v>489</v>
          </cell>
          <cell r="R34">
            <v>150</v>
          </cell>
          <cell r="S34">
            <v>639</v>
          </cell>
          <cell r="T34">
            <v>488</v>
          </cell>
          <cell r="U34">
            <v>151</v>
          </cell>
          <cell r="V34">
            <v>639</v>
          </cell>
          <cell r="W34">
            <v>487</v>
          </cell>
          <cell r="X34">
            <v>153</v>
          </cell>
          <cell r="Y34">
            <v>640</v>
          </cell>
          <cell r="Z34">
            <v>403</v>
          </cell>
          <cell r="AA34">
            <v>137</v>
          </cell>
          <cell r="AB34">
            <v>540</v>
          </cell>
          <cell r="AC34">
            <v>378</v>
          </cell>
          <cell r="AD34">
            <v>126</v>
          </cell>
          <cell r="AE34">
            <v>504</v>
          </cell>
          <cell r="AF34">
            <v>363</v>
          </cell>
          <cell r="AG34">
            <v>119</v>
          </cell>
          <cell r="AH34">
            <v>482</v>
          </cell>
          <cell r="AI34">
            <v>364</v>
          </cell>
          <cell r="AJ34">
            <v>121</v>
          </cell>
          <cell r="AK34">
            <v>485</v>
          </cell>
        </row>
        <row r="35">
          <cell r="B35">
            <v>287</v>
          </cell>
          <cell r="C35">
            <v>127</v>
          </cell>
          <cell r="D35">
            <v>414</v>
          </cell>
          <cell r="E35">
            <v>291</v>
          </cell>
          <cell r="F35">
            <v>128</v>
          </cell>
          <cell r="G35">
            <v>419</v>
          </cell>
          <cell r="H35">
            <v>292</v>
          </cell>
          <cell r="I35">
            <v>129</v>
          </cell>
          <cell r="J35">
            <v>421</v>
          </cell>
          <cell r="K35">
            <v>292</v>
          </cell>
          <cell r="L35">
            <v>126</v>
          </cell>
          <cell r="M35">
            <v>418</v>
          </cell>
          <cell r="N35">
            <v>283</v>
          </cell>
          <cell r="O35">
            <v>123</v>
          </cell>
          <cell r="P35">
            <v>406</v>
          </cell>
          <cell r="Q35">
            <v>283</v>
          </cell>
          <cell r="R35">
            <v>125</v>
          </cell>
          <cell r="S35">
            <v>408</v>
          </cell>
          <cell r="T35">
            <v>286</v>
          </cell>
          <cell r="U35">
            <v>127</v>
          </cell>
          <cell r="V35">
            <v>413</v>
          </cell>
          <cell r="W35">
            <v>287</v>
          </cell>
          <cell r="X35">
            <v>129</v>
          </cell>
          <cell r="Y35">
            <v>416</v>
          </cell>
          <cell r="Z35">
            <v>260</v>
          </cell>
          <cell r="AA35">
            <v>121</v>
          </cell>
          <cell r="AB35">
            <v>381</v>
          </cell>
          <cell r="AC35">
            <v>244</v>
          </cell>
          <cell r="AD35">
            <v>114</v>
          </cell>
          <cell r="AE35">
            <v>358</v>
          </cell>
          <cell r="AF35">
            <v>228</v>
          </cell>
          <cell r="AG35">
            <v>105</v>
          </cell>
          <cell r="AH35">
            <v>333</v>
          </cell>
          <cell r="AI35">
            <v>230</v>
          </cell>
          <cell r="AJ35">
            <v>107</v>
          </cell>
          <cell r="AK35">
            <v>337</v>
          </cell>
        </row>
        <row r="36">
          <cell r="B36">
            <v>232</v>
          </cell>
          <cell r="C36">
            <v>120</v>
          </cell>
          <cell r="D36">
            <v>352</v>
          </cell>
          <cell r="E36">
            <v>235</v>
          </cell>
          <cell r="F36">
            <v>121</v>
          </cell>
          <cell r="G36">
            <v>356</v>
          </cell>
          <cell r="H36">
            <v>228</v>
          </cell>
          <cell r="I36">
            <v>117</v>
          </cell>
          <cell r="J36">
            <v>345</v>
          </cell>
          <cell r="K36">
            <v>229</v>
          </cell>
          <cell r="L36">
            <v>116</v>
          </cell>
          <cell r="M36">
            <v>345</v>
          </cell>
          <cell r="N36">
            <v>228</v>
          </cell>
          <cell r="O36">
            <v>115</v>
          </cell>
          <cell r="P36">
            <v>343</v>
          </cell>
          <cell r="Q36">
            <v>233</v>
          </cell>
          <cell r="R36">
            <v>117</v>
          </cell>
          <cell r="S36">
            <v>350</v>
          </cell>
          <cell r="T36">
            <v>231</v>
          </cell>
          <cell r="U36">
            <v>118</v>
          </cell>
          <cell r="V36">
            <v>349</v>
          </cell>
          <cell r="W36">
            <v>234</v>
          </cell>
          <cell r="X36">
            <v>120</v>
          </cell>
          <cell r="Y36">
            <v>354</v>
          </cell>
          <cell r="Z36">
            <v>199</v>
          </cell>
          <cell r="AA36">
            <v>109</v>
          </cell>
          <cell r="AB36">
            <v>308</v>
          </cell>
          <cell r="AC36">
            <v>192</v>
          </cell>
          <cell r="AD36">
            <v>108</v>
          </cell>
          <cell r="AE36">
            <v>300</v>
          </cell>
          <cell r="AF36">
            <v>178</v>
          </cell>
          <cell r="AG36">
            <v>102</v>
          </cell>
          <cell r="AH36">
            <v>280</v>
          </cell>
          <cell r="AI36">
            <v>178</v>
          </cell>
          <cell r="AJ36">
            <v>103</v>
          </cell>
          <cell r="AK36">
            <v>281</v>
          </cell>
        </row>
        <row r="37">
          <cell r="B37">
            <v>169</v>
          </cell>
          <cell r="C37">
            <v>60</v>
          </cell>
          <cell r="D37">
            <v>229</v>
          </cell>
          <cell r="E37">
            <v>173</v>
          </cell>
          <cell r="F37">
            <v>64</v>
          </cell>
          <cell r="G37">
            <v>237</v>
          </cell>
          <cell r="H37">
            <v>175</v>
          </cell>
          <cell r="I37">
            <v>62</v>
          </cell>
          <cell r="J37">
            <v>237</v>
          </cell>
          <cell r="K37">
            <v>174</v>
          </cell>
          <cell r="L37">
            <v>60</v>
          </cell>
          <cell r="M37">
            <v>234</v>
          </cell>
          <cell r="N37">
            <v>163</v>
          </cell>
          <cell r="O37">
            <v>60</v>
          </cell>
          <cell r="P37">
            <v>223</v>
          </cell>
          <cell r="Q37">
            <v>166</v>
          </cell>
          <cell r="R37">
            <v>61</v>
          </cell>
          <cell r="S37">
            <v>227</v>
          </cell>
          <cell r="T37">
            <v>162</v>
          </cell>
          <cell r="U37">
            <v>60</v>
          </cell>
          <cell r="V37">
            <v>222</v>
          </cell>
          <cell r="W37">
            <v>163</v>
          </cell>
          <cell r="X37">
            <v>64</v>
          </cell>
          <cell r="Y37">
            <v>227</v>
          </cell>
          <cell r="Z37">
            <v>141</v>
          </cell>
          <cell r="AA37">
            <v>59</v>
          </cell>
          <cell r="AB37">
            <v>200</v>
          </cell>
          <cell r="AC37">
            <v>131</v>
          </cell>
          <cell r="AD37">
            <v>52</v>
          </cell>
          <cell r="AE37">
            <v>183</v>
          </cell>
          <cell r="AF37">
            <v>122</v>
          </cell>
          <cell r="AG37">
            <v>49</v>
          </cell>
          <cell r="AH37">
            <v>171</v>
          </cell>
          <cell r="AI37">
            <v>123</v>
          </cell>
          <cell r="AJ37">
            <v>48</v>
          </cell>
          <cell r="AK37">
            <v>171</v>
          </cell>
        </row>
        <row r="38">
          <cell r="B38">
            <v>208</v>
          </cell>
          <cell r="C38">
            <v>69</v>
          </cell>
          <cell r="D38">
            <v>277</v>
          </cell>
          <cell r="E38">
            <v>208</v>
          </cell>
          <cell r="F38">
            <v>69</v>
          </cell>
          <cell r="G38">
            <v>277</v>
          </cell>
          <cell r="H38">
            <v>203</v>
          </cell>
          <cell r="I38">
            <v>68</v>
          </cell>
          <cell r="J38">
            <v>271</v>
          </cell>
          <cell r="K38">
            <v>203</v>
          </cell>
          <cell r="L38">
            <v>67</v>
          </cell>
          <cell r="M38">
            <v>270</v>
          </cell>
          <cell r="N38">
            <v>211</v>
          </cell>
          <cell r="O38">
            <v>64</v>
          </cell>
          <cell r="P38">
            <v>275</v>
          </cell>
          <cell r="Q38">
            <v>209</v>
          </cell>
          <cell r="R38">
            <v>65</v>
          </cell>
          <cell r="S38">
            <v>274</v>
          </cell>
          <cell r="T38">
            <v>205</v>
          </cell>
          <cell r="U38">
            <v>61</v>
          </cell>
          <cell r="V38">
            <v>266</v>
          </cell>
          <cell r="W38">
            <v>205</v>
          </cell>
          <cell r="X38">
            <v>63</v>
          </cell>
          <cell r="Y38">
            <v>268</v>
          </cell>
          <cell r="Z38">
            <v>164</v>
          </cell>
          <cell r="AA38">
            <v>57</v>
          </cell>
          <cell r="AB38">
            <v>221</v>
          </cell>
          <cell r="AC38">
            <v>157</v>
          </cell>
          <cell r="AD38">
            <v>52</v>
          </cell>
          <cell r="AE38">
            <v>209</v>
          </cell>
          <cell r="AF38">
            <v>153</v>
          </cell>
          <cell r="AG38">
            <v>46</v>
          </cell>
          <cell r="AH38">
            <v>199</v>
          </cell>
          <cell r="AI38">
            <v>154</v>
          </cell>
          <cell r="AJ38">
            <v>48</v>
          </cell>
          <cell r="AK38">
            <v>202</v>
          </cell>
        </row>
        <row r="39">
          <cell r="B39">
            <v>219</v>
          </cell>
          <cell r="C39">
            <v>78</v>
          </cell>
          <cell r="D39">
            <v>297</v>
          </cell>
          <cell r="E39">
            <v>222</v>
          </cell>
          <cell r="F39">
            <v>79</v>
          </cell>
          <cell r="G39">
            <v>301</v>
          </cell>
          <cell r="H39">
            <v>221</v>
          </cell>
          <cell r="I39">
            <v>77</v>
          </cell>
          <cell r="J39">
            <v>298</v>
          </cell>
          <cell r="K39">
            <v>221</v>
          </cell>
          <cell r="L39">
            <v>78</v>
          </cell>
          <cell r="N39">
            <v>217</v>
          </cell>
          <cell r="O39">
            <v>75</v>
          </cell>
          <cell r="P39">
            <v>292</v>
          </cell>
          <cell r="Q39">
            <v>219</v>
          </cell>
          <cell r="R39">
            <v>73</v>
          </cell>
          <cell r="S39">
            <v>292</v>
          </cell>
          <cell r="T39">
            <v>219</v>
          </cell>
          <cell r="U39">
            <v>74</v>
          </cell>
          <cell r="V39">
            <v>293</v>
          </cell>
          <cell r="W39">
            <v>219</v>
          </cell>
          <cell r="X39">
            <v>73</v>
          </cell>
          <cell r="Y39">
            <v>292</v>
          </cell>
          <cell r="Z39">
            <v>193</v>
          </cell>
          <cell r="AA39">
            <v>65</v>
          </cell>
          <cell r="AB39">
            <v>258</v>
          </cell>
          <cell r="AC39">
            <v>183</v>
          </cell>
          <cell r="AD39">
            <v>60</v>
          </cell>
          <cell r="AE39">
            <v>243</v>
          </cell>
          <cell r="AF39">
            <v>172</v>
          </cell>
          <cell r="AG39">
            <v>51</v>
          </cell>
          <cell r="AH39">
            <v>223</v>
          </cell>
          <cell r="AI39">
            <v>173</v>
          </cell>
          <cell r="AJ39">
            <v>50</v>
          </cell>
          <cell r="AK39">
            <v>223</v>
          </cell>
        </row>
      </sheetData>
      <sheetData sheetId="18">
        <row r="12">
          <cell r="B12">
            <v>95.203425059715485</v>
          </cell>
          <cell r="C12">
            <v>96.019802921767081</v>
          </cell>
          <cell r="D12">
            <v>95.791249035580165</v>
          </cell>
          <cell r="F12">
            <v>96.097437724900459</v>
          </cell>
          <cell r="G12">
            <v>96.581297225287642</v>
          </cell>
          <cell r="H12">
            <v>96.715823545793313</v>
          </cell>
          <cell r="I12">
            <v>96.954631010929575</v>
          </cell>
          <cell r="J12">
            <v>94.543968009888758</v>
          </cell>
          <cell r="K12">
            <v>94.345966296657195</v>
          </cell>
          <cell r="L12">
            <v>92.919529074339636</v>
          </cell>
          <cell r="M12">
            <v>92.885268716686213</v>
          </cell>
        </row>
        <row r="13">
          <cell r="B13">
            <v>97.503275027570155</v>
          </cell>
          <cell r="C13">
            <v>98.525280196198651</v>
          </cell>
          <cell r="D13">
            <v>98.168824114975422</v>
          </cell>
          <cell r="F13">
            <v>98.979843306177244</v>
          </cell>
          <cell r="G13">
            <v>98.529509914305365</v>
          </cell>
          <cell r="H13">
            <v>98.595334836104058</v>
          </cell>
          <cell r="I13">
            <v>98.900077691107654</v>
          </cell>
          <cell r="J13">
            <v>96.248416052940541</v>
          </cell>
          <cell r="K13">
            <v>96.535620191761097</v>
          </cell>
          <cell r="L13">
            <v>95.636364120854353</v>
          </cell>
          <cell r="M13">
            <v>95.55523782211479</v>
          </cell>
        </row>
        <row r="14">
          <cell r="B14">
            <v>100.1118336111532</v>
          </cell>
          <cell r="C14">
            <v>100.92139697528215</v>
          </cell>
          <cell r="D14">
            <v>100.38138194953143</v>
          </cell>
          <cell r="F14">
            <v>101.07213328910775</v>
          </cell>
          <cell r="G14">
            <v>100.76913201370775</v>
          </cell>
          <cell r="H14">
            <v>100.74271966634257</v>
          </cell>
          <cell r="I14">
            <v>101.05222604309949</v>
          </cell>
          <cell r="J14">
            <v>97.59183740451364</v>
          </cell>
          <cell r="K14">
            <v>97.877139508343362</v>
          </cell>
          <cell r="L14">
            <v>97.13106942704556</v>
          </cell>
          <cell r="M14">
            <v>96.967715652317324</v>
          </cell>
        </row>
        <row r="15">
          <cell r="B15">
            <v>97.247277005826973</v>
          </cell>
          <cell r="C15">
            <v>98.271441673190921</v>
          </cell>
          <cell r="D15">
            <v>97.617007874015741</v>
          </cell>
          <cell r="F15">
            <v>98.30372379216044</v>
          </cell>
          <cell r="G15">
            <v>97.650106079616748</v>
          </cell>
          <cell r="H15">
            <v>98.169582953509575</v>
          </cell>
          <cell r="I15">
            <v>98.065878209497839</v>
          </cell>
          <cell r="J15">
            <v>94.329337060702869</v>
          </cell>
          <cell r="K15">
            <v>94.925259279475995</v>
          </cell>
          <cell r="L15">
            <v>94.892701175070655</v>
          </cell>
          <cell r="M15">
            <v>94.975304295942706</v>
          </cell>
        </row>
        <row r="16">
          <cell r="B16">
            <v>100.96640750670241</v>
          </cell>
          <cell r="C16">
            <v>101.11026737967914</v>
          </cell>
          <cell r="D16">
            <v>101.95133150998876</v>
          </cell>
          <cell r="F16">
            <v>100.263687150838</v>
          </cell>
          <cell r="G16">
            <v>101.00025210084033</v>
          </cell>
          <cell r="H16">
            <v>102.5656600188822</v>
          </cell>
          <cell r="I16">
            <v>101.98774011299435</v>
          </cell>
          <cell r="J16">
            <v>98.900935483870967</v>
          </cell>
          <cell r="K16">
            <v>97.445767918088734</v>
          </cell>
          <cell r="L16">
            <v>95.287498746867172</v>
          </cell>
          <cell r="M16">
            <v>93.938370786516856</v>
          </cell>
        </row>
        <row r="17">
          <cell r="B17">
            <v>97.872139737991276</v>
          </cell>
          <cell r="C17">
            <v>93.802236842105259</v>
          </cell>
          <cell r="D17">
            <v>92.839666666666659</v>
          </cell>
          <cell r="F17">
            <v>95.655240174672485</v>
          </cell>
          <cell r="G17">
            <v>93.519344978165947</v>
          </cell>
          <cell r="H17">
            <v>94.0545652173913</v>
          </cell>
          <cell r="I17">
            <v>94.661489459815556</v>
          </cell>
          <cell r="J17">
            <v>88.177832512315263</v>
          </cell>
          <cell r="K17">
            <v>89.524550264550257</v>
          </cell>
          <cell r="L17">
            <v>90.98913759213761</v>
          </cell>
          <cell r="M17">
            <v>90.765603448275868</v>
          </cell>
        </row>
        <row r="18">
          <cell r="B18">
            <v>102.69859154929577</v>
          </cell>
          <cell r="C18">
            <v>103.62138173302108</v>
          </cell>
          <cell r="D18">
            <v>103.1047145402104</v>
          </cell>
          <cell r="F18">
            <v>106.96858156028368</v>
          </cell>
          <cell r="G18">
            <v>104.34971563981044</v>
          </cell>
          <cell r="H18">
            <v>103.57607634159247</v>
          </cell>
          <cell r="I18">
            <v>104.40769692578702</v>
          </cell>
          <cell r="J18">
            <v>100.31302452316075</v>
          </cell>
          <cell r="K18">
            <v>105.14080691642651</v>
          </cell>
          <cell r="L18">
            <v>101.15223471624583</v>
          </cell>
          <cell r="M18">
            <v>100.21233746130031</v>
          </cell>
        </row>
        <row r="19">
          <cell r="B19">
            <v>100.05031746031746</v>
          </cell>
          <cell r="C19">
            <v>100.14754045307443</v>
          </cell>
          <cell r="D19">
            <v>101.37635709782495</v>
          </cell>
          <cell r="F19">
            <v>99.244433333333333</v>
          </cell>
          <cell r="G19">
            <v>96.971245791245806</v>
          </cell>
          <cell r="H19">
            <v>96.846201425775803</v>
          </cell>
          <cell r="I19">
            <v>97.098292487402659</v>
          </cell>
          <cell r="J19">
            <v>93.182936507936503</v>
          </cell>
          <cell r="K19">
            <v>95.484219409282687</v>
          </cell>
          <cell r="L19">
            <v>95.396735036069401</v>
          </cell>
          <cell r="M19">
            <v>112.96922725816785</v>
          </cell>
        </row>
        <row r="20">
          <cell r="B20">
            <v>94.783366058906026</v>
          </cell>
          <cell r="C20">
            <v>94.692967651195502</v>
          </cell>
          <cell r="D20">
            <v>94.901832167832168</v>
          </cell>
          <cell r="F20">
            <v>96.702366946778739</v>
          </cell>
          <cell r="G20">
            <v>95.854986033519566</v>
          </cell>
          <cell r="H20">
            <v>95.863952843273239</v>
          </cell>
          <cell r="I20">
            <v>95.388582878659363</v>
          </cell>
          <cell r="J20">
            <v>90.944209702660402</v>
          </cell>
          <cell r="K20">
            <v>92.506929260450164</v>
          </cell>
          <cell r="L20">
            <v>93.312000513294322</v>
          </cell>
          <cell r="M20">
            <v>93.667609075043629</v>
          </cell>
        </row>
        <row r="21">
          <cell r="B21">
            <v>95.221740412979344</v>
          </cell>
          <cell r="C21">
            <v>95.238411764705887</v>
          </cell>
          <cell r="D21">
            <v>96.440513175959978</v>
          </cell>
          <cell r="F21">
            <v>96.588768768768759</v>
          </cell>
          <cell r="G21">
            <v>98.086322188449856</v>
          </cell>
          <cell r="H21">
            <v>99.122869710549537</v>
          </cell>
          <cell r="I21">
            <v>100.30687851487852</v>
          </cell>
          <cell r="J21">
            <v>94.184163701067618</v>
          </cell>
          <cell r="K21">
            <v>98.241481481481486</v>
          </cell>
          <cell r="L21">
            <v>96.846629545454547</v>
          </cell>
          <cell r="M21">
            <v>101.20662650602409</v>
          </cell>
        </row>
        <row r="22">
          <cell r="B22">
            <v>95.003494423791821</v>
          </cell>
          <cell r="C22">
            <v>97.133544776119408</v>
          </cell>
          <cell r="D22">
            <v>95.92782968657599</v>
          </cell>
          <cell r="F22">
            <v>94.729773584905658</v>
          </cell>
          <cell r="G22">
            <v>93.988496240601492</v>
          </cell>
          <cell r="H22">
            <v>94.751305581369166</v>
          </cell>
          <cell r="I22">
            <v>98.017490155312004</v>
          </cell>
          <cell r="J22">
            <v>93.225668016194334</v>
          </cell>
          <cell r="K22">
            <v>99.323991416309013</v>
          </cell>
          <cell r="L22">
            <v>103.56574960127591</v>
          </cell>
          <cell r="M22">
            <v>102.81567103787191</v>
          </cell>
        </row>
        <row r="23">
          <cell r="B23">
            <v>98.518491620111746</v>
          </cell>
          <cell r="C23">
            <v>101.5041340782123</v>
          </cell>
          <cell r="D23">
            <v>100.70770949720671</v>
          </cell>
          <cell r="F23">
            <v>103.15063583815029</v>
          </cell>
          <cell r="G23">
            <v>103.76976470588235</v>
          </cell>
          <cell r="H23">
            <v>104.24409356725145</v>
          </cell>
          <cell r="I23">
            <v>105.04542613636363</v>
          </cell>
          <cell r="J23">
            <v>94.791898734177224</v>
          </cell>
          <cell r="K23">
            <v>97.867483443708608</v>
          </cell>
          <cell r="L23">
            <v>96.389246856980805</v>
          </cell>
          <cell r="M23">
            <v>95.06283488701996</v>
          </cell>
        </row>
        <row r="24">
          <cell r="B24">
            <v>98.869917218543051</v>
          </cell>
          <cell r="C24">
            <v>99.609701492537312</v>
          </cell>
          <cell r="D24">
            <v>99.532070767883539</v>
          </cell>
          <cell r="F24">
            <v>98.228257328990225</v>
          </cell>
          <cell r="G24">
            <v>98.090328407224959</v>
          </cell>
          <cell r="H24">
            <v>97.945049723335657</v>
          </cell>
          <cell r="I24">
            <v>99.78034251712927</v>
          </cell>
          <cell r="J24">
            <v>93.897156308851223</v>
          </cell>
          <cell r="K24">
            <v>97.21738095238095</v>
          </cell>
          <cell r="L24">
            <v>93.77789180107527</v>
          </cell>
          <cell r="M24">
            <v>92.694051724137921</v>
          </cell>
        </row>
        <row r="25">
          <cell r="B25">
            <v>93.537884057971013</v>
          </cell>
          <cell r="C25">
            <v>96.141063218390798</v>
          </cell>
          <cell r="D25">
            <v>95.919795571320719</v>
          </cell>
          <cell r="F25">
            <v>95.026695402298856</v>
          </cell>
          <cell r="G25">
            <v>96.189221902017294</v>
          </cell>
          <cell r="H25">
            <v>96.020371121238526</v>
          </cell>
          <cell r="I25">
            <v>97.297736385769639</v>
          </cell>
          <cell r="J25">
            <v>88.700660377358489</v>
          </cell>
          <cell r="K25">
            <v>90.849832214765101</v>
          </cell>
          <cell r="L25">
            <v>95.806886517879576</v>
          </cell>
          <cell r="M25">
            <v>96.176192509673854</v>
          </cell>
        </row>
        <row r="26">
          <cell r="B26">
            <v>96.734859437750998</v>
          </cell>
          <cell r="C26">
            <v>104.41253968253967</v>
          </cell>
          <cell r="D26">
            <v>97.369201722190851</v>
          </cell>
          <cell r="F26">
            <v>97.386131687242809</v>
          </cell>
          <cell r="G26">
            <v>98.334285714285713</v>
          </cell>
          <cell r="H26">
            <v>98.782765957446799</v>
          </cell>
          <cell r="I26">
            <v>98.935372522276765</v>
          </cell>
          <cell r="J26">
            <v>97.17595</v>
          </cell>
          <cell r="K26">
            <v>95.949378238341964</v>
          </cell>
          <cell r="L26">
            <v>96.724839777542371</v>
          </cell>
          <cell r="M26">
            <v>98.258195656267645</v>
          </cell>
        </row>
        <row r="27">
          <cell r="B27">
            <v>97.7615748031496</v>
          </cell>
          <cell r="C27">
            <v>97.80579365079366</v>
          </cell>
          <cell r="D27">
            <v>97.073145821569739</v>
          </cell>
          <cell r="F27">
            <v>99.728685258964148</v>
          </cell>
          <cell r="G27">
            <v>101.47498007968127</v>
          </cell>
          <cell r="H27">
            <v>100.34508325293331</v>
          </cell>
          <cell r="I27">
            <v>99.380503288052608</v>
          </cell>
          <cell r="J27">
            <v>90.920138888888886</v>
          </cell>
          <cell r="K27">
            <v>95.665741626794258</v>
          </cell>
          <cell r="L27">
            <v>93.071616025641021</v>
          </cell>
          <cell r="M27">
            <v>94.766398827379334</v>
          </cell>
        </row>
        <row r="28">
          <cell r="B28">
            <v>92.027712418300652</v>
          </cell>
          <cell r="C28">
            <v>95.117903225806444</v>
          </cell>
          <cell r="D28">
            <v>92.102956436767101</v>
          </cell>
          <cell r="F28">
            <v>94.473311258278144</v>
          </cell>
          <cell r="G28">
            <v>93.301029900332225</v>
          </cell>
          <cell r="H28">
            <v>93.664096989966552</v>
          </cell>
          <cell r="I28">
            <v>94.280607412714957</v>
          </cell>
          <cell r="J28">
            <v>89.109771863117871</v>
          </cell>
          <cell r="K28">
            <v>91.082586872586873</v>
          </cell>
          <cell r="L28">
            <v>92.249548935783153</v>
          </cell>
          <cell r="M28">
            <v>94.052224377217257</v>
          </cell>
        </row>
        <row r="29">
          <cell r="B29">
            <v>98.420955882352942</v>
          </cell>
          <cell r="C29">
            <v>98.19098039215686</v>
          </cell>
          <cell r="D29">
            <v>99.780447867008917</v>
          </cell>
          <cell r="F29">
            <v>103.43437823834196</v>
          </cell>
          <cell r="G29">
            <v>101.20637305699483</v>
          </cell>
          <cell r="H29">
            <v>102.15513132618136</v>
          </cell>
          <cell r="I29">
            <v>99.790839793281663</v>
          </cell>
          <cell r="J29">
            <v>96.740565476190483</v>
          </cell>
          <cell r="K29">
            <v>97.510030211480355</v>
          </cell>
          <cell r="L29">
            <v>95.229473129610113</v>
          </cell>
          <cell r="M29">
            <v>94.131391752577315</v>
          </cell>
        </row>
        <row r="30">
          <cell r="B30">
            <v>96.82792276964048</v>
          </cell>
          <cell r="C30">
            <v>96.53649999999999</v>
          </cell>
          <cell r="D30">
            <v>96.785368502051995</v>
          </cell>
          <cell r="F30">
            <v>99.449205479452047</v>
          </cell>
          <cell r="G30">
            <v>98.448308321964532</v>
          </cell>
          <cell r="H30">
            <v>99.692329184073031</v>
          </cell>
          <cell r="I30">
            <v>100.16898939186403</v>
          </cell>
          <cell r="J30">
            <v>94.759718518518511</v>
          </cell>
          <cell r="K30">
            <v>95.237442572741202</v>
          </cell>
          <cell r="L30">
            <v>95.177745652173911</v>
          </cell>
          <cell r="M30">
            <v>94.440374717982735</v>
          </cell>
        </row>
        <row r="31">
          <cell r="B31">
            <v>96.603123123123126</v>
          </cell>
          <cell r="C31">
            <v>96.325766871165655</v>
          </cell>
          <cell r="D31">
            <v>97.165502041785373</v>
          </cell>
          <cell r="F31">
            <v>97.298860759493664</v>
          </cell>
          <cell r="G31">
            <v>100.02504731861198</v>
          </cell>
          <cell r="H31">
            <v>99.040702905061394</v>
          </cell>
          <cell r="I31">
            <v>97.492064516129034</v>
          </cell>
          <cell r="J31">
            <v>92.423563636363639</v>
          </cell>
          <cell r="K31">
            <v>93.083071161048693</v>
          </cell>
          <cell r="L31">
            <v>94.397451222464298</v>
          </cell>
          <cell r="M31">
            <v>95.352448559670776</v>
          </cell>
        </row>
        <row r="32">
          <cell r="B32">
            <v>93.179232209737833</v>
          </cell>
          <cell r="C32">
            <v>96.656014897579141</v>
          </cell>
          <cell r="D32">
            <v>94.499770075185864</v>
          </cell>
          <cell r="F32">
            <v>95.170568181818183</v>
          </cell>
          <cell r="G32">
            <v>96.742504743833024</v>
          </cell>
          <cell r="H32">
            <v>95.257973796241927</v>
          </cell>
          <cell r="I32">
            <v>97.081258855931097</v>
          </cell>
          <cell r="J32">
            <v>93.320063965884856</v>
          </cell>
          <cell r="K32">
            <v>93.161172566371675</v>
          </cell>
          <cell r="L32">
            <v>94.103977269986018</v>
          </cell>
          <cell r="M32">
            <v>94.456176862049176</v>
          </cell>
        </row>
        <row r="33">
          <cell r="B33">
            <v>90.4375</v>
          </cell>
          <cell r="C33">
            <v>90.4375</v>
          </cell>
          <cell r="D33">
            <v>90.4375</v>
          </cell>
          <cell r="F33">
            <v>88.765312499999993</v>
          </cell>
          <cell r="G33">
            <v>93.073636363636354</v>
          </cell>
          <cell r="H33">
            <v>91.281515151515151</v>
          </cell>
          <cell r="I33">
            <v>91.281515151515151</v>
          </cell>
          <cell r="J33">
            <v>82.396451612903221</v>
          </cell>
          <cell r="K33">
            <v>86.365806451612912</v>
          </cell>
          <cell r="L33">
            <v>84.324000000000012</v>
          </cell>
          <cell r="M33">
            <v>82.026833333333343</v>
          </cell>
        </row>
        <row r="34">
          <cell r="B34">
            <v>88.965644171779132</v>
          </cell>
          <cell r="C34">
            <v>88.361302325581391</v>
          </cell>
          <cell r="D34">
            <v>88.724129908918115</v>
          </cell>
          <cell r="F34">
            <v>91.743004769475348</v>
          </cell>
          <cell r="G34">
            <v>90.977765451664027</v>
          </cell>
          <cell r="H34">
            <v>93.036871069182382</v>
          </cell>
          <cell r="I34">
            <v>92.411789801855363</v>
          </cell>
          <cell r="J34">
            <v>88.638312159709614</v>
          </cell>
          <cell r="K34">
            <v>90.834943181818176</v>
          </cell>
          <cell r="L34">
            <v>91.647665660756957</v>
          </cell>
          <cell r="M34">
            <v>91.434362930584541</v>
          </cell>
        </row>
        <row r="35">
          <cell r="B35">
            <v>105.23873786407768</v>
          </cell>
          <cell r="C35">
            <v>102.63000000000001</v>
          </cell>
          <cell r="D35">
            <v>104.98229543720963</v>
          </cell>
          <cell r="F35">
            <v>102.30894988066827</v>
          </cell>
          <cell r="G35">
            <v>103.62083743842364</v>
          </cell>
          <cell r="H35">
            <v>104.30540023132332</v>
          </cell>
          <cell r="I35">
            <v>106.35976669918247</v>
          </cell>
          <cell r="J35">
            <v>97.943421052631578</v>
          </cell>
          <cell r="K35">
            <v>100.01060606060605</v>
          </cell>
          <cell r="L35">
            <v>97.415336052836039</v>
          </cell>
          <cell r="M35">
            <v>97.593968169977217</v>
          </cell>
        </row>
        <row r="36">
          <cell r="B36">
            <v>102.93295977011496</v>
          </cell>
          <cell r="C36">
            <v>102.43371104815866</v>
          </cell>
          <cell r="D36">
            <v>102.86994401993357</v>
          </cell>
          <cell r="F36">
            <v>105.431</v>
          </cell>
          <cell r="G36">
            <v>104.41621700879766</v>
          </cell>
          <cell r="H36">
            <v>103.92536233619316</v>
          </cell>
          <cell r="I36">
            <v>104.95167483019853</v>
          </cell>
          <cell r="J36">
            <v>96.705080385852085</v>
          </cell>
          <cell r="K36">
            <v>97.07098684210527</v>
          </cell>
          <cell r="L36">
            <v>96.668078815298273</v>
          </cell>
          <cell r="M36">
            <v>97.124244604316544</v>
          </cell>
        </row>
        <row r="37">
          <cell r="B37">
            <v>99.241491228070203</v>
          </cell>
          <cell r="C37">
            <v>100.1651282051282</v>
          </cell>
          <cell r="D37">
            <v>98.673148936170207</v>
          </cell>
          <cell r="F37">
            <v>98.803846153846152</v>
          </cell>
          <cell r="G37">
            <v>97.765739910313911</v>
          </cell>
          <cell r="H37">
            <v>96.569760766961664</v>
          </cell>
          <cell r="I37">
            <v>98.737629260935137</v>
          </cell>
          <cell r="J37">
            <v>91.744708737864073</v>
          </cell>
          <cell r="K37">
            <v>94.056113989637311</v>
          </cell>
          <cell r="L37">
            <v>95.345045634662853</v>
          </cell>
          <cell r="M37">
            <v>96.876470588235293</v>
          </cell>
        </row>
        <row r="38">
          <cell r="B38">
            <v>94.717625899280577</v>
          </cell>
          <cell r="C38">
            <v>92.067875457875459</v>
          </cell>
          <cell r="D38">
            <v>96.349595717935202</v>
          </cell>
          <cell r="F38">
            <v>93.201340579710148</v>
          </cell>
          <cell r="G38">
            <v>92.441838235294114</v>
          </cell>
          <cell r="H38">
            <v>93.01365288220552</v>
          </cell>
          <cell r="I38">
            <v>94.159008248232524</v>
          </cell>
          <cell r="J38">
            <v>89.152488687782807</v>
          </cell>
          <cell r="K38">
            <v>94.319065420560747</v>
          </cell>
          <cell r="L38">
            <v>96.536884236453204</v>
          </cell>
          <cell r="M38">
            <v>92.714011979087346</v>
          </cell>
        </row>
        <row r="39">
          <cell r="B39">
            <v>94.421649831649816</v>
          </cell>
          <cell r="C39">
            <v>96.759798657718122</v>
          </cell>
          <cell r="D39">
            <v>97.08846516164995</v>
          </cell>
          <cell r="F39">
            <v>95.596993243243247</v>
          </cell>
          <cell r="G39">
            <v>95.50072413793103</v>
          </cell>
          <cell r="H39">
            <v>95.736672354948809</v>
          </cell>
          <cell r="I39">
            <v>93.960442176870743</v>
          </cell>
          <cell r="J39">
            <v>85.944444444444443</v>
          </cell>
          <cell r="K39">
            <v>86.490862745098028</v>
          </cell>
          <cell r="L39">
            <v>86.352208140153536</v>
          </cell>
          <cell r="M39">
            <v>89.14713585041639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3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4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5:O66"/>
  <sheetViews>
    <sheetView showGridLines="0" showRowColHeaders="0" tabSelected="1" workbookViewId="0"/>
  </sheetViews>
  <sheetFormatPr defaultRowHeight="12" x14ac:dyDescent="0.2"/>
  <cols>
    <col min="1" max="1" width="6.85546875" style="4" customWidth="1"/>
    <col min="2" max="2" width="9.5703125" style="30" customWidth="1"/>
    <col min="3" max="10" width="9.140625" style="30"/>
    <col min="11" max="16384" width="9.140625" style="4"/>
  </cols>
  <sheetData>
    <row r="5" spans="2:15" s="1" customFormat="1" ht="15" x14ac:dyDescent="0.25">
      <c r="B5" s="57"/>
      <c r="C5" s="58"/>
      <c r="D5" s="58"/>
      <c r="E5" s="58"/>
      <c r="F5" s="58"/>
      <c r="G5" s="58"/>
      <c r="H5" s="58"/>
      <c r="I5" s="58"/>
      <c r="J5" s="58"/>
    </row>
    <row r="6" spans="2:15" s="1" customFormat="1" ht="15" x14ac:dyDescent="0.25">
      <c r="B6" s="57"/>
      <c r="C6" s="58"/>
      <c r="D6" s="58"/>
      <c r="E6" s="58"/>
      <c r="F6" s="58"/>
      <c r="G6" s="58"/>
      <c r="H6" s="58"/>
      <c r="I6" s="58"/>
      <c r="J6" s="58"/>
    </row>
    <row r="7" spans="2:15" s="1" customFormat="1" ht="15" x14ac:dyDescent="0.25">
      <c r="B7" s="57"/>
      <c r="C7" s="58"/>
      <c r="D7" s="58"/>
      <c r="E7" s="397"/>
      <c r="F7" s="397"/>
      <c r="G7" s="58"/>
      <c r="H7" s="58"/>
      <c r="I7" s="58"/>
      <c r="J7" s="58"/>
    </row>
    <row r="8" spans="2:15" s="1" customFormat="1" ht="15" x14ac:dyDescent="0.25">
      <c r="B8" s="57"/>
      <c r="C8" s="57"/>
      <c r="D8" s="58"/>
      <c r="E8" s="58"/>
      <c r="F8" s="58"/>
      <c r="G8" s="58"/>
      <c r="H8" s="58"/>
      <c r="I8" s="58"/>
      <c r="J8" s="58"/>
    </row>
    <row r="9" spans="2:15" s="1" customFormat="1" ht="15" x14ac:dyDescent="0.25">
      <c r="B9" s="57"/>
      <c r="C9" s="58"/>
      <c r="D9" s="58"/>
      <c r="E9" s="58"/>
      <c r="F9" s="58"/>
      <c r="G9" s="58"/>
      <c r="H9" s="58"/>
      <c r="I9" s="58"/>
      <c r="J9" s="58"/>
    </row>
    <row r="10" spans="2:15" s="1" customFormat="1" ht="15" x14ac:dyDescent="0.25">
      <c r="B10" s="57"/>
      <c r="C10" s="58"/>
      <c r="D10" s="58"/>
      <c r="E10" s="58"/>
      <c r="F10" s="58"/>
      <c r="G10" s="58"/>
      <c r="H10" s="58"/>
      <c r="I10" s="58"/>
      <c r="J10" s="58"/>
    </row>
    <row r="11" spans="2:15" s="1" customFormat="1" ht="15" customHeight="1" x14ac:dyDescent="0.25">
      <c r="B11" s="57"/>
      <c r="C11" s="443" t="s">
        <v>46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2:15" s="1" customFormat="1" ht="15" x14ac:dyDescent="0.25">
      <c r="B12" s="57"/>
      <c r="C12" s="58"/>
      <c r="D12" s="58"/>
      <c r="E12" s="58"/>
      <c r="F12" s="58"/>
      <c r="G12" s="58"/>
      <c r="H12" s="58"/>
      <c r="I12" s="58"/>
      <c r="J12" s="58"/>
    </row>
    <row r="13" spans="2:15" s="1" customFormat="1" ht="15" x14ac:dyDescent="0.25">
      <c r="B13" s="57"/>
      <c r="C13" s="58"/>
      <c r="D13" s="58"/>
      <c r="E13" s="58"/>
      <c r="F13" s="58"/>
      <c r="G13" s="58"/>
      <c r="H13" s="58"/>
      <c r="I13" s="58"/>
      <c r="J13" s="58"/>
    </row>
    <row r="14" spans="2:15" s="1" customFormat="1" ht="15" x14ac:dyDescent="0.25">
      <c r="B14" s="57"/>
      <c r="C14" s="58"/>
      <c r="D14" s="58"/>
      <c r="E14" s="58"/>
      <c r="F14" s="58"/>
      <c r="G14" s="58"/>
      <c r="H14" s="58"/>
      <c r="I14" s="58"/>
      <c r="J14" s="58"/>
    </row>
    <row r="15" spans="2:15" s="1" customFormat="1" ht="15" x14ac:dyDescent="0.25">
      <c r="B15" s="57"/>
      <c r="C15" s="58"/>
      <c r="D15" s="58"/>
      <c r="E15" s="58"/>
      <c r="F15" s="58"/>
      <c r="G15" s="58"/>
      <c r="H15" s="58"/>
      <c r="I15" s="58"/>
      <c r="J15" s="58"/>
    </row>
    <row r="16" spans="2:15" s="1" customFormat="1" ht="15" x14ac:dyDescent="0.25">
      <c r="B16" s="57"/>
      <c r="C16" s="58"/>
      <c r="D16" s="58"/>
      <c r="E16" s="58"/>
      <c r="F16" s="58"/>
      <c r="G16" s="58"/>
      <c r="H16" s="58"/>
      <c r="I16" s="58"/>
      <c r="J16" s="58"/>
    </row>
    <row r="17" spans="2:15" s="1" customFormat="1" ht="15" x14ac:dyDescent="0.25">
      <c r="B17" s="57"/>
      <c r="C17" s="58"/>
      <c r="D17" s="58"/>
      <c r="E17" s="58"/>
      <c r="F17" s="58"/>
      <c r="G17" s="58"/>
      <c r="H17" s="58"/>
      <c r="I17" s="58"/>
      <c r="J17" s="58"/>
    </row>
    <row r="18" spans="2:15" s="1" customFormat="1" ht="39" customHeight="1" x14ac:dyDescent="0.25">
      <c r="B18" s="444"/>
      <c r="C18" s="445"/>
      <c r="D18" s="58"/>
      <c r="E18" s="58"/>
      <c r="F18" s="58"/>
      <c r="G18" s="58"/>
      <c r="H18" s="58"/>
      <c r="I18" s="58"/>
      <c r="J18" s="58"/>
    </row>
    <row r="19" spans="2:15" s="1" customFormat="1" ht="14.25" customHeight="1" x14ac:dyDescent="0.25">
      <c r="B19" s="346"/>
      <c r="C19" s="347"/>
      <c r="D19" s="58"/>
      <c r="E19" s="58"/>
      <c r="F19" s="58"/>
      <c r="G19" s="58"/>
      <c r="H19" s="58"/>
      <c r="I19" s="58"/>
      <c r="J19" s="58"/>
    </row>
    <row r="20" spans="2:15" s="1" customFormat="1" ht="15" x14ac:dyDescent="0.25">
      <c r="C20" s="126" t="s">
        <v>47</v>
      </c>
      <c r="D20" s="58"/>
      <c r="E20" s="58"/>
      <c r="F20" s="58"/>
      <c r="G20" s="58"/>
      <c r="H20" s="58"/>
      <c r="I20" s="58"/>
      <c r="J20" s="58"/>
    </row>
    <row r="21" spans="2:15" s="1" customFormat="1" ht="15" x14ac:dyDescent="0.25">
      <c r="C21" s="449" t="s">
        <v>215</v>
      </c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</row>
    <row r="22" spans="2:15" s="1" customFormat="1" ht="15" x14ac:dyDescent="0.25">
      <c r="C22" s="324">
        <v>2017</v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2:15" s="1" customFormat="1" ht="15" x14ac:dyDescent="0.25">
      <c r="C23" s="324">
        <v>2016</v>
      </c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2:15" s="1" customFormat="1" ht="15" x14ac:dyDescent="0.25">
      <c r="C24" s="324">
        <v>2015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</row>
    <row r="25" spans="2:15" s="1" customFormat="1" ht="15" x14ac:dyDescent="0.25">
      <c r="C25" s="324">
        <v>2014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2:15" s="1" customFormat="1" ht="15" x14ac:dyDescent="0.25">
      <c r="C26" s="324">
        <v>2013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2:15" s="1" customFormat="1" ht="15" x14ac:dyDescent="0.25">
      <c r="C27" s="324">
        <v>2012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2:15" s="1" customFormat="1" ht="15" x14ac:dyDescent="0.25">
      <c r="C28" s="324">
        <v>2011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2:15" s="1" customFormat="1" ht="15" x14ac:dyDescent="0.25">
      <c r="C29" s="324">
        <v>2010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2:15" s="1" customFormat="1" ht="15" x14ac:dyDescent="0.25">
      <c r="C30" s="324">
        <v>2009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2:15" s="1" customFormat="1" ht="15" x14ac:dyDescent="0.25">
      <c r="C31" s="324">
        <v>2008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2:15" ht="5.25" customHeight="1" x14ac:dyDescent="0.2">
      <c r="B32" s="323"/>
      <c r="C32" s="324"/>
      <c r="K32" s="30"/>
      <c r="L32" s="30"/>
      <c r="M32" s="30"/>
    </row>
    <row r="33" spans="1:13" ht="5.25" customHeight="1" x14ac:dyDescent="0.2">
      <c r="B33" s="323"/>
      <c r="C33" s="324"/>
      <c r="K33" s="30"/>
      <c r="L33" s="30"/>
      <c r="M33" s="30"/>
    </row>
    <row r="34" spans="1:13" x14ac:dyDescent="0.2">
      <c r="C34" s="349" t="s">
        <v>210</v>
      </c>
      <c r="K34" s="30"/>
      <c r="L34" s="30"/>
      <c r="M34" s="30"/>
    </row>
    <row r="35" spans="1:13" x14ac:dyDescent="0.2">
      <c r="A35" s="69"/>
      <c r="B35" s="67"/>
      <c r="C35" s="325" t="s">
        <v>263</v>
      </c>
      <c r="D35" s="67"/>
      <c r="E35" s="67"/>
      <c r="F35" s="67"/>
      <c r="G35" s="67"/>
      <c r="H35" s="67"/>
      <c r="I35" s="67"/>
      <c r="J35" s="67"/>
      <c r="K35" s="30"/>
      <c r="L35" s="30"/>
      <c r="M35" s="30"/>
    </row>
    <row r="36" spans="1:13" x14ac:dyDescent="0.2">
      <c r="A36" s="69"/>
      <c r="B36" s="67"/>
      <c r="C36" s="67"/>
      <c r="D36" s="67"/>
      <c r="E36" s="67"/>
      <c r="F36" s="67"/>
      <c r="G36" s="67"/>
      <c r="H36" s="67"/>
      <c r="K36" s="30"/>
      <c r="L36" s="30"/>
      <c r="M36" s="30"/>
    </row>
    <row r="37" spans="1:13" x14ac:dyDescent="0.2">
      <c r="A37" s="69"/>
      <c r="B37" s="447"/>
      <c r="C37" s="447"/>
      <c r="D37" s="447"/>
      <c r="E37" s="447"/>
      <c r="F37" s="447"/>
      <c r="G37" s="447"/>
      <c r="H37" s="447"/>
      <c r="I37" s="447"/>
      <c r="K37" s="30"/>
      <c r="L37" s="30"/>
      <c r="M37" s="30"/>
    </row>
    <row r="38" spans="1:13" x14ac:dyDescent="0.2">
      <c r="A38" s="69"/>
      <c r="B38" s="447"/>
      <c r="C38" s="447"/>
      <c r="D38" s="447"/>
      <c r="E38" s="447"/>
      <c r="F38" s="447"/>
      <c r="G38" s="447"/>
      <c r="H38" s="447"/>
      <c r="I38" s="447"/>
      <c r="K38" s="30"/>
      <c r="L38" s="30"/>
      <c r="M38" s="30"/>
    </row>
    <row r="39" spans="1:13" x14ac:dyDescent="0.2">
      <c r="A39" s="69"/>
      <c r="B39" s="446"/>
      <c r="C39" s="446"/>
      <c r="D39" s="446"/>
      <c r="E39" s="446"/>
      <c r="F39" s="446"/>
      <c r="G39" s="446"/>
      <c r="H39" s="446"/>
      <c r="I39" s="446"/>
      <c r="K39" s="30"/>
      <c r="L39" s="30"/>
      <c r="M39" s="30"/>
    </row>
    <row r="40" spans="1:13" x14ac:dyDescent="0.2">
      <c r="A40" s="69"/>
      <c r="B40" s="446"/>
      <c r="C40" s="446"/>
      <c r="D40" s="446"/>
      <c r="E40" s="446"/>
      <c r="F40" s="446"/>
      <c r="G40" s="446"/>
      <c r="H40" s="446"/>
      <c r="I40" s="446"/>
      <c r="J40" s="446"/>
      <c r="K40" s="30"/>
      <c r="L40" s="30"/>
      <c r="M40" s="30"/>
    </row>
    <row r="41" spans="1:13" x14ac:dyDescent="0.2">
      <c r="A41" s="69"/>
      <c r="B41" s="448"/>
      <c r="C41" s="446"/>
      <c r="D41" s="446"/>
      <c r="E41" s="446"/>
      <c r="F41" s="446"/>
      <c r="G41" s="446"/>
      <c r="H41" s="446"/>
      <c r="I41" s="446"/>
      <c r="J41" s="446"/>
      <c r="K41" s="30"/>
      <c r="L41" s="30"/>
      <c r="M41" s="30"/>
    </row>
    <row r="42" spans="1:13" x14ac:dyDescent="0.2">
      <c r="A42" s="69"/>
      <c r="B42" s="448"/>
      <c r="C42" s="446"/>
      <c r="D42" s="446"/>
      <c r="E42" s="446"/>
      <c r="F42" s="446"/>
      <c r="G42" s="446"/>
      <c r="H42" s="446"/>
      <c r="I42" s="446"/>
      <c r="J42" s="78"/>
      <c r="K42" s="30"/>
      <c r="L42" s="30"/>
      <c r="M42" s="30"/>
    </row>
    <row r="43" spans="1:13" x14ac:dyDescent="0.2">
      <c r="A43" s="69"/>
      <c r="B43" s="447"/>
      <c r="C43" s="447"/>
      <c r="D43" s="447"/>
      <c r="E43" s="447"/>
      <c r="F43" s="447"/>
      <c r="G43" s="447"/>
      <c r="H43" s="447"/>
      <c r="I43" s="447"/>
      <c r="J43" s="447"/>
      <c r="K43" s="30"/>
      <c r="L43" s="30"/>
      <c r="M43" s="30"/>
    </row>
    <row r="44" spans="1:13" x14ac:dyDescent="0.2">
      <c r="A44" s="69"/>
      <c r="B44" s="68"/>
      <c r="C44" s="67"/>
      <c r="D44" s="67"/>
      <c r="E44" s="67"/>
      <c r="F44" s="67"/>
      <c r="G44" s="67"/>
      <c r="H44" s="67"/>
      <c r="I44" s="67"/>
      <c r="J44" s="67"/>
      <c r="K44" s="30"/>
      <c r="L44" s="30"/>
      <c r="M44" s="30"/>
    </row>
    <row r="45" spans="1:13" x14ac:dyDescent="0.2">
      <c r="A45" s="69"/>
      <c r="B45" s="68"/>
      <c r="C45" s="67"/>
      <c r="D45" s="67"/>
      <c r="E45" s="67"/>
      <c r="F45" s="67"/>
      <c r="G45" s="67"/>
      <c r="H45" s="67"/>
      <c r="I45" s="67"/>
      <c r="J45" s="67"/>
      <c r="K45" s="30"/>
      <c r="L45" s="30"/>
      <c r="M45" s="30"/>
    </row>
    <row r="46" spans="1:13" x14ac:dyDescent="0.2">
      <c r="A46" s="69"/>
      <c r="B46" s="67"/>
      <c r="C46" s="67"/>
      <c r="D46" s="67"/>
      <c r="E46" s="67"/>
      <c r="F46" s="67"/>
      <c r="G46" s="78"/>
      <c r="H46" s="78"/>
      <c r="I46" s="78"/>
      <c r="J46" s="78"/>
      <c r="K46" s="30"/>
      <c r="L46" s="30"/>
      <c r="M46" s="30"/>
    </row>
    <row r="47" spans="1:13" x14ac:dyDescent="0.2">
      <c r="A47" s="69"/>
      <c r="B47" s="448"/>
      <c r="C47" s="446"/>
      <c r="D47" s="446"/>
      <c r="E47" s="446"/>
      <c r="F47" s="446"/>
      <c r="G47" s="446"/>
      <c r="H47" s="446"/>
      <c r="I47" s="446"/>
      <c r="J47" s="78"/>
      <c r="K47" s="30"/>
      <c r="L47" s="30"/>
      <c r="M47" s="30"/>
    </row>
    <row r="48" spans="1:13" x14ac:dyDescent="0.2">
      <c r="A48" s="69"/>
      <c r="B48" s="448"/>
      <c r="C48" s="446"/>
      <c r="D48" s="446"/>
      <c r="E48" s="446"/>
      <c r="F48" s="446"/>
      <c r="G48" s="446"/>
      <c r="H48" s="446"/>
      <c r="I48" s="446"/>
      <c r="J48" s="78"/>
      <c r="K48" s="30"/>
      <c r="L48" s="30"/>
      <c r="M48" s="30"/>
    </row>
    <row r="49" spans="1:13" x14ac:dyDescent="0.2">
      <c r="A49" s="69"/>
      <c r="B49" s="447"/>
      <c r="C49" s="447"/>
      <c r="D49" s="447"/>
      <c r="E49" s="447"/>
      <c r="F49" s="447"/>
      <c r="G49" s="447"/>
      <c r="H49" s="447"/>
      <c r="I49" s="447"/>
      <c r="J49" s="447"/>
      <c r="K49" s="30"/>
      <c r="L49" s="30"/>
      <c r="M49" s="30"/>
    </row>
    <row r="50" spans="1:13" x14ac:dyDescent="0.2">
      <c r="A50" s="69"/>
      <c r="B50" s="446"/>
      <c r="C50" s="446"/>
      <c r="D50" s="446"/>
      <c r="E50" s="446"/>
      <c r="F50" s="446"/>
      <c r="G50" s="446"/>
      <c r="H50" s="446"/>
      <c r="I50" s="446"/>
      <c r="J50" s="446"/>
      <c r="K50" s="30"/>
      <c r="L50" s="30"/>
      <c r="M50" s="30"/>
    </row>
    <row r="51" spans="1:13" x14ac:dyDescent="0.2">
      <c r="A51" s="69"/>
      <c r="B51" s="67"/>
      <c r="C51" s="67"/>
      <c r="D51" s="67"/>
      <c r="E51" s="67"/>
      <c r="F51" s="67"/>
      <c r="G51" s="67"/>
      <c r="K51" s="30"/>
      <c r="L51" s="30"/>
      <c r="M51" s="30"/>
    </row>
    <row r="52" spans="1:13" x14ac:dyDescent="0.2">
      <c r="A52" s="69"/>
      <c r="B52" s="67"/>
      <c r="C52" s="67"/>
      <c r="D52" s="67"/>
      <c r="E52" s="67"/>
      <c r="F52" s="67"/>
      <c r="G52" s="67"/>
      <c r="K52" s="30"/>
      <c r="L52" s="30"/>
      <c r="M52" s="30"/>
    </row>
    <row r="53" spans="1:13" x14ac:dyDescent="0.2">
      <c r="A53" s="69"/>
      <c r="B53" s="33"/>
      <c r="C53" s="32"/>
    </row>
    <row r="54" spans="1:13" x14ac:dyDescent="0.2">
      <c r="A54" s="69"/>
      <c r="B54" s="33"/>
      <c r="C54" s="32"/>
    </row>
    <row r="55" spans="1:13" x14ac:dyDescent="0.2">
      <c r="A55" s="69"/>
      <c r="B55" s="33"/>
      <c r="C55" s="32"/>
    </row>
    <row r="56" spans="1:13" x14ac:dyDescent="0.2">
      <c r="A56" s="69"/>
      <c r="B56" s="33"/>
      <c r="C56" s="32"/>
    </row>
    <row r="57" spans="1:13" x14ac:dyDescent="0.2">
      <c r="A57" s="69"/>
      <c r="B57" s="33"/>
      <c r="C57" s="32"/>
    </row>
    <row r="58" spans="1:13" x14ac:dyDescent="0.2">
      <c r="A58" s="69"/>
      <c r="B58" s="33"/>
      <c r="C58" s="32"/>
    </row>
    <row r="59" spans="1:13" x14ac:dyDescent="0.2">
      <c r="A59" s="69"/>
      <c r="B59" s="33"/>
      <c r="C59" s="32"/>
    </row>
    <row r="60" spans="1:13" x14ac:dyDescent="0.2">
      <c r="A60" s="69"/>
      <c r="B60" s="33"/>
      <c r="C60" s="32"/>
    </row>
    <row r="61" spans="1:13" x14ac:dyDescent="0.2">
      <c r="A61" s="69"/>
      <c r="B61" s="33"/>
      <c r="C61" s="32"/>
    </row>
    <row r="62" spans="1:13" x14ac:dyDescent="0.2">
      <c r="A62" s="69"/>
      <c r="B62" s="33"/>
      <c r="C62" s="32"/>
    </row>
    <row r="63" spans="1:13" x14ac:dyDescent="0.2">
      <c r="A63" s="69"/>
      <c r="B63" s="33"/>
      <c r="C63" s="32"/>
    </row>
    <row r="64" spans="1:13" x14ac:dyDescent="0.2">
      <c r="A64" s="69"/>
      <c r="B64" s="33"/>
      <c r="C64" s="32"/>
    </row>
    <row r="65" spans="1:3" x14ac:dyDescent="0.2">
      <c r="A65" s="69"/>
      <c r="B65" s="33"/>
      <c r="C65" s="32"/>
    </row>
    <row r="66" spans="1:3" x14ac:dyDescent="0.2">
      <c r="A66" s="69"/>
      <c r="B66" s="33"/>
      <c r="C66" s="32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4">
    <mergeCell ref="B50:J50"/>
    <mergeCell ref="B37:I37"/>
    <mergeCell ref="B38:I38"/>
    <mergeCell ref="B40:J40"/>
    <mergeCell ref="B41:J41"/>
    <mergeCell ref="B42:I42"/>
    <mergeCell ref="B43:J43"/>
    <mergeCell ref="B47:I47"/>
    <mergeCell ref="C11:O11"/>
    <mergeCell ref="B18:C18"/>
    <mergeCell ref="B39:I39"/>
    <mergeCell ref="B49:J49"/>
    <mergeCell ref="B48:I48"/>
    <mergeCell ref="C21:O21"/>
  </mergeCells>
  <hyperlinks>
    <hyperlink ref="C31" location="'Índice 2008'!A1" display="'Índice 2008'!A1"/>
    <hyperlink ref="C30" location="'Índice 2009 '!A1" display="'Índice 2009 '!A1"/>
    <hyperlink ref="C29" location="'Índice 2010'!A1" display="'Índice 2010'!A1"/>
    <hyperlink ref="C28" location="'Índice 2011'!A1" display="'Índice 2011'!A1"/>
    <hyperlink ref="C26" location="'Índice 2013'!A1" display="'Índice 2013'!A1"/>
    <hyperlink ref="C25" location="'Índice 2014'!A1" display="'Índice 2014'!A1"/>
    <hyperlink ref="C24" location="'Índice 2015'!A1" display="'Índice 2015'!A1"/>
    <hyperlink ref="C27" location="'Índice 2012'!A1" display="'Índice 2012'!A1"/>
    <hyperlink ref="C23" location="'Índice 2016'!A1" display="'Índice 2016'!A1"/>
    <hyperlink ref="C22" location="'Índice 2017'!A1" display="'Índice 2017'!A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194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64" t="s">
        <v>194</v>
      </c>
      <c r="D8" s="464"/>
      <c r="E8" s="464"/>
    </row>
    <row r="9" spans="1:5" s="70" customFormat="1" ht="24.75" customHeight="1" x14ac:dyDescent="0.25">
      <c r="B9" s="7"/>
      <c r="C9" s="465"/>
      <c r="D9" s="465"/>
      <c r="E9" s="465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34">
        <v>165266</v>
      </c>
      <c r="D11" s="36">
        <v>81456</v>
      </c>
      <c r="E11" s="290">
        <v>246722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37">
        <v>24472</v>
      </c>
      <c r="D13" s="39">
        <v>10914</v>
      </c>
      <c r="E13" s="291">
        <v>35386</v>
      </c>
    </row>
    <row r="14" spans="1:5" s="70" customFormat="1" ht="14.25" customHeight="1" x14ac:dyDescent="0.2">
      <c r="B14" s="3" t="s">
        <v>1</v>
      </c>
      <c r="C14" s="292">
        <v>7301</v>
      </c>
      <c r="D14" s="293">
        <v>2594</v>
      </c>
      <c r="E14" s="294">
        <v>9895</v>
      </c>
    </row>
    <row r="15" spans="1:5" s="70" customFormat="1" ht="14.25" customHeight="1" x14ac:dyDescent="0.2">
      <c r="B15" s="28" t="s">
        <v>17</v>
      </c>
      <c r="C15" s="270">
        <v>293</v>
      </c>
      <c r="D15" s="271">
        <v>96</v>
      </c>
      <c r="E15" s="272">
        <v>389</v>
      </c>
    </row>
    <row r="16" spans="1:5" s="70" customFormat="1" ht="14.25" customHeight="1" x14ac:dyDescent="0.2">
      <c r="B16" s="28" t="s">
        <v>18</v>
      </c>
      <c r="C16" s="262">
        <v>204</v>
      </c>
      <c r="D16" s="260">
        <v>67</v>
      </c>
      <c r="E16" s="273">
        <v>271</v>
      </c>
    </row>
    <row r="17" spans="2:5" s="70" customFormat="1" ht="14.25" customHeight="1" x14ac:dyDescent="0.2">
      <c r="B17" s="28" t="s">
        <v>144</v>
      </c>
      <c r="C17" s="262">
        <v>133</v>
      </c>
      <c r="D17" s="260">
        <v>35</v>
      </c>
      <c r="E17" s="273">
        <v>168</v>
      </c>
    </row>
    <row r="18" spans="2:5" s="70" customFormat="1" ht="14.25" customHeight="1" x14ac:dyDescent="0.2">
      <c r="B18" s="28" t="s">
        <v>19</v>
      </c>
      <c r="C18" s="262">
        <v>126</v>
      </c>
      <c r="D18" s="260">
        <v>22</v>
      </c>
      <c r="E18" s="273">
        <v>148</v>
      </c>
    </row>
    <row r="19" spans="2:5" s="70" customFormat="1" ht="14.25" customHeight="1" x14ac:dyDescent="0.2">
      <c r="B19" s="28" t="s">
        <v>145</v>
      </c>
      <c r="C19" s="262">
        <v>168</v>
      </c>
      <c r="D19" s="260">
        <v>69</v>
      </c>
      <c r="E19" s="273">
        <v>237</v>
      </c>
    </row>
    <row r="20" spans="2:5" s="70" customFormat="1" ht="14.25" customHeight="1" x14ac:dyDescent="0.2">
      <c r="B20" s="28" t="s">
        <v>146</v>
      </c>
      <c r="C20" s="262">
        <v>203</v>
      </c>
      <c r="D20" s="260">
        <v>81</v>
      </c>
      <c r="E20" s="273">
        <v>284</v>
      </c>
    </row>
    <row r="21" spans="2:5" s="70" customFormat="1" ht="14.25" customHeight="1" x14ac:dyDescent="0.2">
      <c r="B21" s="28" t="s">
        <v>20</v>
      </c>
      <c r="C21" s="262">
        <v>206</v>
      </c>
      <c r="D21" s="260">
        <v>95</v>
      </c>
      <c r="E21" s="273">
        <v>301</v>
      </c>
    </row>
    <row r="22" spans="2:5" s="70" customFormat="1" ht="14.25" customHeight="1" x14ac:dyDescent="0.2">
      <c r="B22" s="28" t="s">
        <v>21</v>
      </c>
      <c r="C22" s="262">
        <v>484</v>
      </c>
      <c r="D22" s="260">
        <v>152</v>
      </c>
      <c r="E22" s="273">
        <v>636</v>
      </c>
    </row>
    <row r="23" spans="2:5" s="70" customFormat="1" ht="14.25" customHeight="1" x14ac:dyDescent="0.2">
      <c r="B23" s="28" t="s">
        <v>147</v>
      </c>
      <c r="C23" s="262">
        <v>121</v>
      </c>
      <c r="D23" s="260">
        <v>25</v>
      </c>
      <c r="E23" s="273">
        <v>146</v>
      </c>
    </row>
    <row r="24" spans="2:5" s="70" customFormat="1" ht="14.25" customHeight="1" x14ac:dyDescent="0.2">
      <c r="B24" s="28" t="s">
        <v>22</v>
      </c>
      <c r="C24" s="262">
        <v>194</v>
      </c>
      <c r="D24" s="260">
        <v>76</v>
      </c>
      <c r="E24" s="273">
        <v>270</v>
      </c>
    </row>
    <row r="25" spans="2:5" s="70" customFormat="1" ht="14.25" customHeight="1" x14ac:dyDescent="0.2">
      <c r="B25" s="28" t="s">
        <v>23</v>
      </c>
      <c r="C25" s="262">
        <v>184</v>
      </c>
      <c r="D25" s="260">
        <v>91</v>
      </c>
      <c r="E25" s="273">
        <v>275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4</v>
      </c>
      <c r="E26" s="273">
        <v>11</v>
      </c>
    </row>
    <row r="27" spans="2:5" s="70" customFormat="1" ht="14.25" customHeight="1" x14ac:dyDescent="0.2">
      <c r="B27" s="28" t="s">
        <v>149</v>
      </c>
      <c r="C27" s="262">
        <v>128</v>
      </c>
      <c r="D27" s="260">
        <v>64</v>
      </c>
      <c r="E27" s="273">
        <v>192</v>
      </c>
    </row>
    <row r="28" spans="2:5" s="70" customFormat="1" ht="14.25" customHeight="1" x14ac:dyDescent="0.2">
      <c r="B28" s="28" t="s">
        <v>150</v>
      </c>
      <c r="C28" s="262">
        <v>59</v>
      </c>
      <c r="D28" s="260">
        <v>27</v>
      </c>
      <c r="E28" s="273">
        <v>86</v>
      </c>
    </row>
    <row r="29" spans="2:5" s="70" customFormat="1" ht="14.25" customHeight="1" x14ac:dyDescent="0.2">
      <c r="B29" s="28" t="s">
        <v>151</v>
      </c>
      <c r="C29" s="262">
        <v>160</v>
      </c>
      <c r="D29" s="260">
        <v>104</v>
      </c>
      <c r="E29" s="273">
        <v>264</v>
      </c>
    </row>
    <row r="30" spans="2:5" s="70" customFormat="1" ht="14.25" customHeight="1" x14ac:dyDescent="0.2">
      <c r="B30" s="28" t="s">
        <v>152</v>
      </c>
      <c r="C30" s="262">
        <v>112</v>
      </c>
      <c r="D30" s="260">
        <v>47</v>
      </c>
      <c r="E30" s="273">
        <v>159</v>
      </c>
    </row>
    <row r="31" spans="2:5" s="70" customFormat="1" ht="14.25" customHeight="1" x14ac:dyDescent="0.2">
      <c r="B31" s="28" t="s">
        <v>153</v>
      </c>
      <c r="C31" s="262">
        <v>106</v>
      </c>
      <c r="D31" s="260">
        <v>28</v>
      </c>
      <c r="E31" s="273">
        <v>134</v>
      </c>
    </row>
    <row r="32" spans="2:5" s="70" customFormat="1" ht="14.25" customHeight="1" x14ac:dyDescent="0.2">
      <c r="B32" s="28" t="s">
        <v>24</v>
      </c>
      <c r="C32" s="262">
        <v>306</v>
      </c>
      <c r="D32" s="260">
        <v>114</v>
      </c>
      <c r="E32" s="273">
        <v>420</v>
      </c>
    </row>
    <row r="33" spans="2:5" s="70" customFormat="1" ht="14.25" customHeight="1" x14ac:dyDescent="0.2">
      <c r="B33" s="28" t="s">
        <v>154</v>
      </c>
      <c r="C33" s="262">
        <v>4</v>
      </c>
      <c r="D33" s="260">
        <v>0</v>
      </c>
      <c r="E33" s="273">
        <v>4</v>
      </c>
    </row>
    <row r="34" spans="2:5" s="70" customFormat="1" ht="14.25" customHeight="1" x14ac:dyDescent="0.2">
      <c r="B34" s="28" t="s">
        <v>155</v>
      </c>
      <c r="C34" s="262">
        <v>5</v>
      </c>
      <c r="D34" s="260">
        <v>0</v>
      </c>
      <c r="E34" s="273">
        <v>5</v>
      </c>
    </row>
    <row r="35" spans="2:5" s="70" customFormat="1" ht="14.25" customHeight="1" x14ac:dyDescent="0.2">
      <c r="B35" s="28" t="s">
        <v>25</v>
      </c>
      <c r="C35" s="262">
        <v>550</v>
      </c>
      <c r="D35" s="260">
        <v>224</v>
      </c>
      <c r="E35" s="273">
        <v>774</v>
      </c>
    </row>
    <row r="36" spans="2:5" s="70" customFormat="1" ht="14.25" customHeight="1" x14ac:dyDescent="0.2">
      <c r="B36" s="28" t="s">
        <v>156</v>
      </c>
      <c r="C36" s="262">
        <v>76</v>
      </c>
      <c r="D36" s="260">
        <v>34</v>
      </c>
      <c r="E36" s="273">
        <v>110</v>
      </c>
    </row>
    <row r="37" spans="2:5" s="70" customFormat="1" ht="14.25" customHeight="1" x14ac:dyDescent="0.2">
      <c r="B37" s="28" t="s">
        <v>157</v>
      </c>
      <c r="C37" s="262">
        <v>215</v>
      </c>
      <c r="D37" s="260">
        <v>58</v>
      </c>
      <c r="E37" s="273">
        <v>273</v>
      </c>
    </row>
    <row r="38" spans="2:5" s="70" customFormat="1" ht="14.25" customHeight="1" x14ac:dyDescent="0.2">
      <c r="B38" s="28" t="s">
        <v>158</v>
      </c>
      <c r="C38" s="262">
        <v>90</v>
      </c>
      <c r="D38" s="260">
        <v>29</v>
      </c>
      <c r="E38" s="273">
        <v>119</v>
      </c>
    </row>
    <row r="39" spans="2:5" s="70" customFormat="1" ht="14.25" customHeight="1" x14ac:dyDescent="0.2">
      <c r="B39" s="28" t="s">
        <v>26</v>
      </c>
      <c r="C39" s="262">
        <v>246</v>
      </c>
      <c r="D39" s="260">
        <v>78</v>
      </c>
      <c r="E39" s="273">
        <v>324</v>
      </c>
    </row>
    <row r="40" spans="2:5" s="70" customFormat="1" ht="14.25" customHeight="1" x14ac:dyDescent="0.2">
      <c r="B40" s="28" t="s">
        <v>159</v>
      </c>
      <c r="C40" s="262">
        <v>99</v>
      </c>
      <c r="D40" s="260">
        <v>25</v>
      </c>
      <c r="E40" s="273">
        <v>124</v>
      </c>
    </row>
    <row r="41" spans="2:5" s="70" customFormat="1" ht="14.25" customHeight="1" x14ac:dyDescent="0.2">
      <c r="B41" s="28" t="s">
        <v>160</v>
      </c>
      <c r="C41" s="262">
        <v>8</v>
      </c>
      <c r="D41" s="260">
        <v>10</v>
      </c>
      <c r="E41" s="273">
        <v>18</v>
      </c>
    </row>
    <row r="42" spans="2:5" s="70" customFormat="1" ht="14.25" customHeight="1" x14ac:dyDescent="0.2">
      <c r="B42" s="28" t="s">
        <v>161</v>
      </c>
      <c r="C42" s="262">
        <v>80</v>
      </c>
      <c r="D42" s="260">
        <v>32</v>
      </c>
      <c r="E42" s="273">
        <v>112</v>
      </c>
    </row>
    <row r="43" spans="2:5" s="70" customFormat="1" ht="14.25" customHeight="1" x14ac:dyDescent="0.2">
      <c r="B43" s="28" t="s">
        <v>162</v>
      </c>
      <c r="C43" s="262">
        <v>81</v>
      </c>
      <c r="D43" s="260">
        <v>37</v>
      </c>
      <c r="E43" s="273">
        <v>118</v>
      </c>
    </row>
    <row r="44" spans="2:5" s="70" customFormat="1" ht="14.25" customHeight="1" x14ac:dyDescent="0.2">
      <c r="B44" s="28" t="s">
        <v>163</v>
      </c>
      <c r="C44" s="262">
        <v>79</v>
      </c>
      <c r="D44" s="260">
        <v>29</v>
      </c>
      <c r="E44" s="273">
        <v>108</v>
      </c>
    </row>
    <row r="45" spans="2:5" s="70" customFormat="1" ht="14.25" customHeight="1" x14ac:dyDescent="0.2">
      <c r="B45" s="28" t="s">
        <v>164</v>
      </c>
      <c r="C45" s="262">
        <v>20</v>
      </c>
      <c r="D45" s="260">
        <v>13</v>
      </c>
      <c r="E45" s="273">
        <v>33</v>
      </c>
    </row>
    <row r="46" spans="2:5" s="70" customFormat="1" ht="14.25" customHeight="1" x14ac:dyDescent="0.2">
      <c r="B46" s="28" t="s">
        <v>165</v>
      </c>
      <c r="C46" s="262">
        <v>119</v>
      </c>
      <c r="D46" s="260">
        <v>30</v>
      </c>
      <c r="E46" s="273">
        <v>149</v>
      </c>
    </row>
    <row r="47" spans="2:5" s="70" customFormat="1" ht="14.25" customHeight="1" x14ac:dyDescent="0.2">
      <c r="B47" s="28" t="s">
        <v>166</v>
      </c>
      <c r="C47" s="262">
        <v>422</v>
      </c>
      <c r="D47" s="260">
        <v>161</v>
      </c>
      <c r="E47" s="273">
        <v>583</v>
      </c>
    </row>
    <row r="48" spans="2:5" s="70" customFormat="1" ht="14.25" customHeight="1" x14ac:dyDescent="0.2">
      <c r="B48" s="28" t="s">
        <v>167</v>
      </c>
      <c r="C48" s="262">
        <v>17</v>
      </c>
      <c r="D48" s="260">
        <v>0</v>
      </c>
      <c r="E48" s="273">
        <v>17</v>
      </c>
    </row>
    <row r="49" spans="2:5" s="70" customFormat="1" ht="14.25" customHeight="1" x14ac:dyDescent="0.2">
      <c r="B49" s="28" t="s">
        <v>168</v>
      </c>
      <c r="C49" s="262">
        <v>220</v>
      </c>
      <c r="D49" s="260">
        <v>68</v>
      </c>
      <c r="E49" s="273">
        <v>288</v>
      </c>
    </row>
    <row r="50" spans="2:5" s="70" customFormat="1" ht="14.25" customHeight="1" x14ac:dyDescent="0.2">
      <c r="B50" s="28" t="s">
        <v>169</v>
      </c>
      <c r="C50" s="262">
        <v>29</v>
      </c>
      <c r="D50" s="260">
        <v>11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74</v>
      </c>
      <c r="D51" s="260">
        <v>27</v>
      </c>
      <c r="E51" s="273">
        <v>101</v>
      </c>
    </row>
    <row r="52" spans="2:5" s="70" customFormat="1" ht="14.25" customHeight="1" x14ac:dyDescent="0.2">
      <c r="B52" s="28" t="s">
        <v>171</v>
      </c>
      <c r="C52" s="262">
        <v>30</v>
      </c>
      <c r="D52" s="260">
        <v>16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231</v>
      </c>
      <c r="D53" s="260">
        <v>71</v>
      </c>
      <c r="E53" s="273">
        <v>302</v>
      </c>
    </row>
    <row r="54" spans="2:5" s="70" customFormat="1" ht="14.25" customHeight="1" x14ac:dyDescent="0.2">
      <c r="B54" s="28" t="s">
        <v>172</v>
      </c>
      <c r="C54" s="262">
        <v>40</v>
      </c>
      <c r="D54" s="260">
        <v>8</v>
      </c>
      <c r="E54" s="273">
        <v>48</v>
      </c>
    </row>
    <row r="55" spans="2:5" s="70" customFormat="1" ht="14.25" customHeight="1" x14ac:dyDescent="0.2">
      <c r="B55" s="28" t="s">
        <v>173</v>
      </c>
      <c r="C55" s="262">
        <v>287</v>
      </c>
      <c r="D55" s="260">
        <v>95</v>
      </c>
      <c r="E55" s="273">
        <v>382</v>
      </c>
    </row>
    <row r="56" spans="2:5" s="70" customFormat="1" ht="14.25" customHeight="1" x14ac:dyDescent="0.2">
      <c r="B56" s="28" t="s">
        <v>174</v>
      </c>
      <c r="C56" s="262">
        <v>140</v>
      </c>
      <c r="D56" s="260">
        <v>37</v>
      </c>
      <c r="E56" s="273">
        <v>177</v>
      </c>
    </row>
    <row r="57" spans="2:5" s="70" customFormat="1" ht="14.25" customHeight="1" x14ac:dyDescent="0.2">
      <c r="B57" s="28" t="s">
        <v>175</v>
      </c>
      <c r="C57" s="262">
        <v>156</v>
      </c>
      <c r="D57" s="260">
        <v>30</v>
      </c>
      <c r="E57" s="273">
        <v>186</v>
      </c>
    </row>
    <row r="58" spans="2:5" s="70" customFormat="1" ht="14.25" customHeight="1" x14ac:dyDescent="0.2">
      <c r="B58" s="28" t="s">
        <v>176</v>
      </c>
      <c r="C58" s="262">
        <v>317</v>
      </c>
      <c r="D58" s="260">
        <v>90</v>
      </c>
      <c r="E58" s="273">
        <v>407</v>
      </c>
    </row>
    <row r="59" spans="2:5" s="70" customFormat="1" ht="14.25" customHeight="1" x14ac:dyDescent="0.2">
      <c r="B59" s="28" t="s">
        <v>177</v>
      </c>
      <c r="C59" s="262">
        <v>60</v>
      </c>
      <c r="D59" s="260">
        <v>26</v>
      </c>
      <c r="E59" s="273">
        <v>86</v>
      </c>
    </row>
    <row r="60" spans="2:5" s="70" customFormat="1" ht="14.25" customHeight="1" x14ac:dyDescent="0.2">
      <c r="B60" s="28" t="s">
        <v>178</v>
      </c>
      <c r="C60" s="262">
        <v>77</v>
      </c>
      <c r="D60" s="260">
        <v>24</v>
      </c>
      <c r="E60" s="273">
        <v>101</v>
      </c>
    </row>
    <row r="61" spans="2:5" s="70" customFormat="1" ht="14.25" customHeight="1" x14ac:dyDescent="0.2">
      <c r="B61" s="28" t="s">
        <v>179</v>
      </c>
      <c r="C61" s="262">
        <v>36</v>
      </c>
      <c r="D61" s="260">
        <v>10</v>
      </c>
      <c r="E61" s="273">
        <v>46</v>
      </c>
    </row>
    <row r="62" spans="2:5" s="70" customFormat="1" ht="14.25" customHeight="1" x14ac:dyDescent="0.2">
      <c r="B62" s="28" t="s">
        <v>180</v>
      </c>
      <c r="C62" s="262">
        <v>18</v>
      </c>
      <c r="D62" s="260">
        <v>8</v>
      </c>
      <c r="E62" s="273">
        <v>26</v>
      </c>
    </row>
    <row r="63" spans="2:5" s="70" customFormat="1" ht="14.25" customHeight="1" x14ac:dyDescent="0.2">
      <c r="B63" s="28" t="s">
        <v>181</v>
      </c>
      <c r="C63" s="262">
        <v>57</v>
      </c>
      <c r="D63" s="260">
        <v>20</v>
      </c>
      <c r="E63" s="273">
        <v>77</v>
      </c>
    </row>
    <row r="64" spans="2:5" s="70" customFormat="1" ht="14.25" customHeight="1" x14ac:dyDescent="0.2">
      <c r="B64" s="28" t="s">
        <v>182</v>
      </c>
      <c r="C64" s="262">
        <v>85</v>
      </c>
      <c r="D64" s="260">
        <v>25</v>
      </c>
      <c r="E64" s="273">
        <v>110</v>
      </c>
    </row>
    <row r="65" spans="2:5" s="70" customFormat="1" ht="14.25" customHeight="1" x14ac:dyDescent="0.2">
      <c r="B65" s="28" t="s">
        <v>183</v>
      </c>
      <c r="C65" s="262">
        <v>53</v>
      </c>
      <c r="D65" s="260">
        <v>16</v>
      </c>
      <c r="E65" s="273">
        <v>69</v>
      </c>
    </row>
    <row r="66" spans="2:5" s="70" customFormat="1" ht="14.25" customHeight="1" x14ac:dyDescent="0.2">
      <c r="B66" s="28" t="s">
        <v>184</v>
      </c>
      <c r="C66" s="262">
        <v>17</v>
      </c>
      <c r="D66" s="260">
        <v>12</v>
      </c>
      <c r="E66" s="273">
        <v>29</v>
      </c>
    </row>
    <row r="67" spans="2:5" s="70" customFormat="1" ht="14.25" customHeight="1" x14ac:dyDescent="0.2">
      <c r="B67" s="28" t="s">
        <v>185</v>
      </c>
      <c r="C67" s="262">
        <v>69</v>
      </c>
      <c r="D67" s="260">
        <v>43</v>
      </c>
      <c r="E67" s="273">
        <v>112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195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64" t="s">
        <v>195</v>
      </c>
      <c r="D8" s="464"/>
    </row>
    <row r="9" spans="1:4" s="70" customFormat="1" ht="24.75" customHeight="1" x14ac:dyDescent="0.25">
      <c r="B9" s="7"/>
      <c r="C9" s="465"/>
      <c r="D9" s="465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(10)'!C11/'Beneficiarios CSI_genero (10)'!E11</f>
        <v>0.66984703431392423</v>
      </c>
      <c r="D11" s="100">
        <f>'Beneficiarios CSI_genero (10)'!D11/'Beneficiarios CSI_genero (10)'!E11</f>
        <v>0.33015296568607583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(10)'!C13/'Beneficiarios CSI_genero (10)'!E13</f>
        <v>0.6915729384502346</v>
      </c>
      <c r="D13" s="102">
        <f>'Beneficiarios CSI_genero (10)'!D13/'Beneficiarios CSI_genero (10)'!E13</f>
        <v>0.30842706154976546</v>
      </c>
    </row>
    <row r="14" spans="1:4" s="70" customFormat="1" ht="14.25" customHeight="1" x14ac:dyDescent="0.2">
      <c r="B14" s="3" t="s">
        <v>1</v>
      </c>
      <c r="C14" s="103">
        <f>'Beneficiarios CSI_genero (10)'!C14/'Beneficiarios CSI_genero (10)'!E14</f>
        <v>0.73784739767559371</v>
      </c>
      <c r="D14" s="104">
        <f>'Beneficiarios CSI_genero (10)'!D14/'Beneficiarios CSI_genero (10)'!E14</f>
        <v>0.26215260232440629</v>
      </c>
    </row>
    <row r="15" spans="1:4" s="70" customFormat="1" ht="14.25" customHeight="1" x14ac:dyDescent="0.2">
      <c r="B15" s="28" t="s">
        <v>17</v>
      </c>
      <c r="C15" s="99">
        <f>'Beneficiarios CSI_genero (10)'!C15/'Beneficiarios CSI_genero (10)'!E15</f>
        <v>0.7532133676092545</v>
      </c>
      <c r="D15" s="100">
        <f>'Beneficiarios CSI_genero (10)'!D15/'Beneficiarios CSI_genero (10)'!E15</f>
        <v>0.2467866323907455</v>
      </c>
    </row>
    <row r="16" spans="1:4" s="70" customFormat="1" ht="14.25" customHeight="1" x14ac:dyDescent="0.2">
      <c r="B16" s="28" t="s">
        <v>18</v>
      </c>
      <c r="C16" s="101">
        <f>'Beneficiarios CSI_genero (10)'!C16/'Beneficiarios CSI_genero (10)'!E16</f>
        <v>0.75276752767527677</v>
      </c>
      <c r="D16" s="102">
        <f>'Beneficiarios CSI_genero (10)'!D16/'Beneficiarios CSI_genero (10)'!E16</f>
        <v>0.24723247232472326</v>
      </c>
    </row>
    <row r="17" spans="2:4" s="70" customFormat="1" ht="14.25" customHeight="1" x14ac:dyDescent="0.2">
      <c r="B17" s="28" t="s">
        <v>144</v>
      </c>
      <c r="C17" s="101">
        <f>'Beneficiarios CSI_genero (10)'!C17/'Beneficiarios CSI_genero (10)'!E17</f>
        <v>0.79166666666666663</v>
      </c>
      <c r="D17" s="102">
        <f>'Beneficiarios CSI_genero (10)'!D17/'Beneficiarios CSI_genero (10)'!E17</f>
        <v>0.20833333333333334</v>
      </c>
    </row>
    <row r="18" spans="2:4" s="70" customFormat="1" ht="14.25" customHeight="1" x14ac:dyDescent="0.2">
      <c r="B18" s="28" t="s">
        <v>19</v>
      </c>
      <c r="C18" s="101">
        <f>'Beneficiarios CSI_genero (10)'!C18/'Beneficiarios CSI_genero (10)'!E18</f>
        <v>0.85135135135135132</v>
      </c>
      <c r="D18" s="102">
        <f>'Beneficiarios CSI_genero (10)'!D18/'Beneficiarios CSI_genero (10)'!E18</f>
        <v>0.14864864864864866</v>
      </c>
    </row>
    <row r="19" spans="2:4" s="70" customFormat="1" ht="14.25" customHeight="1" x14ac:dyDescent="0.2">
      <c r="B19" s="28" t="s">
        <v>145</v>
      </c>
      <c r="C19" s="101">
        <f>'Beneficiarios CSI_genero (10)'!C19/'Beneficiarios CSI_genero (10)'!E19</f>
        <v>0.70886075949367089</v>
      </c>
      <c r="D19" s="102">
        <f>'Beneficiarios CSI_genero (10)'!D19/'Beneficiarios CSI_genero (10)'!E19</f>
        <v>0.29113924050632911</v>
      </c>
    </row>
    <row r="20" spans="2:4" s="70" customFormat="1" ht="14.25" customHeight="1" x14ac:dyDescent="0.2">
      <c r="B20" s="28" t="s">
        <v>146</v>
      </c>
      <c r="C20" s="101">
        <f>'Beneficiarios CSI_genero (10)'!C20/'Beneficiarios CSI_genero (10)'!E20</f>
        <v>0.71478873239436624</v>
      </c>
      <c r="D20" s="102">
        <f>'Beneficiarios CSI_genero (10)'!D20/'Beneficiarios CSI_genero (10)'!E20</f>
        <v>0.28521126760563381</v>
      </c>
    </row>
    <row r="21" spans="2:4" s="70" customFormat="1" ht="14.25" customHeight="1" x14ac:dyDescent="0.2">
      <c r="B21" s="28" t="s">
        <v>20</v>
      </c>
      <c r="C21" s="101">
        <f>'Beneficiarios CSI_genero (10)'!C21/'Beneficiarios CSI_genero (10)'!E21</f>
        <v>0.68438538205980071</v>
      </c>
      <c r="D21" s="102">
        <f>'Beneficiarios CSI_genero (10)'!D21/'Beneficiarios CSI_genero (10)'!E21</f>
        <v>0.31561461794019935</v>
      </c>
    </row>
    <row r="22" spans="2:4" s="70" customFormat="1" ht="14.25" customHeight="1" x14ac:dyDescent="0.2">
      <c r="B22" s="28" t="s">
        <v>21</v>
      </c>
      <c r="C22" s="101">
        <f>'Beneficiarios CSI_genero (10)'!C22/'Beneficiarios CSI_genero (10)'!E22</f>
        <v>0.76100628930817615</v>
      </c>
      <c r="D22" s="102">
        <f>'Beneficiarios CSI_genero (10)'!D22/'Beneficiarios CSI_genero (10)'!E22</f>
        <v>0.2389937106918239</v>
      </c>
    </row>
    <row r="23" spans="2:4" s="70" customFormat="1" ht="14.25" customHeight="1" x14ac:dyDescent="0.2">
      <c r="B23" s="28" t="s">
        <v>147</v>
      </c>
      <c r="C23" s="101">
        <f>'Beneficiarios CSI_genero (10)'!C23/'Beneficiarios CSI_genero (10)'!E23</f>
        <v>0.82876712328767121</v>
      </c>
      <c r="D23" s="102">
        <f>'Beneficiarios CSI_genero (10)'!D23/'Beneficiarios CSI_genero (10)'!E23</f>
        <v>0.17123287671232876</v>
      </c>
    </row>
    <row r="24" spans="2:4" s="70" customFormat="1" ht="14.25" customHeight="1" x14ac:dyDescent="0.2">
      <c r="B24" s="28" t="s">
        <v>22</v>
      </c>
      <c r="C24" s="101">
        <f>'Beneficiarios CSI_genero (10)'!C24/'Beneficiarios CSI_genero (10)'!E24</f>
        <v>0.71851851851851856</v>
      </c>
      <c r="D24" s="102">
        <f>'Beneficiarios CSI_genero (10)'!D24/'Beneficiarios CSI_genero (10)'!E24</f>
        <v>0.2814814814814815</v>
      </c>
    </row>
    <row r="25" spans="2:4" s="70" customFormat="1" ht="14.25" customHeight="1" x14ac:dyDescent="0.2">
      <c r="B25" s="28" t="s">
        <v>23</v>
      </c>
      <c r="C25" s="101">
        <f>'Beneficiarios CSI_genero (10)'!C25/'Beneficiarios CSI_genero (10)'!E25</f>
        <v>0.66909090909090907</v>
      </c>
      <c r="D25" s="102">
        <f>'Beneficiarios CSI_genero (10)'!D25/'Beneficiarios CSI_genero (10)'!E25</f>
        <v>0.33090909090909093</v>
      </c>
    </row>
    <row r="26" spans="2:4" s="70" customFormat="1" ht="14.25" customHeight="1" x14ac:dyDescent="0.2">
      <c r="B26" s="28" t="s">
        <v>148</v>
      </c>
      <c r="C26" s="101">
        <f>'Beneficiarios CSI_genero (10)'!C26/'Beneficiarios CSI_genero (10)'!E26</f>
        <v>0.63636363636363635</v>
      </c>
      <c r="D26" s="102">
        <f>'Beneficiarios CSI_genero (10)'!D26/'Beneficiarios CSI_genero (10)'!E26</f>
        <v>0.36363636363636365</v>
      </c>
    </row>
    <row r="27" spans="2:4" s="70" customFormat="1" ht="14.25" customHeight="1" x14ac:dyDescent="0.2">
      <c r="B27" s="28" t="s">
        <v>149</v>
      </c>
      <c r="C27" s="101">
        <f>'Beneficiarios CSI_genero (10)'!C27/'Beneficiarios CSI_genero (10)'!E27</f>
        <v>0.66666666666666663</v>
      </c>
      <c r="D27" s="102">
        <f>'Beneficiarios CSI_genero (10)'!D27/'Beneficiarios CSI_genero (10)'!E27</f>
        <v>0.33333333333333331</v>
      </c>
    </row>
    <row r="28" spans="2:4" s="70" customFormat="1" ht="14.25" customHeight="1" x14ac:dyDescent="0.2">
      <c r="B28" s="28" t="s">
        <v>150</v>
      </c>
      <c r="C28" s="101">
        <f>'Beneficiarios CSI_genero (10)'!C28/'Beneficiarios CSI_genero (10)'!E28</f>
        <v>0.68604651162790697</v>
      </c>
      <c r="D28" s="102">
        <f>'Beneficiarios CSI_genero (10)'!D28/'Beneficiarios CSI_genero (10)'!E28</f>
        <v>0.31395348837209303</v>
      </c>
    </row>
    <row r="29" spans="2:4" s="70" customFormat="1" ht="14.25" customHeight="1" x14ac:dyDescent="0.2">
      <c r="B29" s="28" t="s">
        <v>151</v>
      </c>
      <c r="C29" s="101">
        <f>'Beneficiarios CSI_genero (10)'!C29/'Beneficiarios CSI_genero (10)'!E29</f>
        <v>0.60606060606060608</v>
      </c>
      <c r="D29" s="102">
        <f>'Beneficiarios CSI_genero (10)'!D29/'Beneficiarios CSI_genero (10)'!E29</f>
        <v>0.39393939393939392</v>
      </c>
    </row>
    <row r="30" spans="2:4" s="70" customFormat="1" ht="14.25" customHeight="1" x14ac:dyDescent="0.2">
      <c r="B30" s="28" t="s">
        <v>152</v>
      </c>
      <c r="C30" s="101">
        <f>'Beneficiarios CSI_genero (10)'!C30/'Beneficiarios CSI_genero (10)'!E30</f>
        <v>0.70440251572327039</v>
      </c>
      <c r="D30" s="102">
        <f>'Beneficiarios CSI_genero (10)'!D30/'Beneficiarios CSI_genero (10)'!E30</f>
        <v>0.29559748427672955</v>
      </c>
    </row>
    <row r="31" spans="2:4" s="70" customFormat="1" ht="14.25" customHeight="1" x14ac:dyDescent="0.2">
      <c r="B31" s="28" t="s">
        <v>153</v>
      </c>
      <c r="C31" s="101">
        <f>'Beneficiarios CSI_genero (10)'!C31/'Beneficiarios CSI_genero (10)'!E31</f>
        <v>0.79104477611940294</v>
      </c>
      <c r="D31" s="102">
        <f>'Beneficiarios CSI_genero (10)'!D31/'Beneficiarios CSI_genero (10)'!E31</f>
        <v>0.20895522388059701</v>
      </c>
    </row>
    <row r="32" spans="2:4" s="70" customFormat="1" ht="14.25" customHeight="1" x14ac:dyDescent="0.2">
      <c r="B32" s="28" t="s">
        <v>24</v>
      </c>
      <c r="C32" s="101">
        <f>'Beneficiarios CSI_genero (10)'!C32/'Beneficiarios CSI_genero (10)'!E32</f>
        <v>0.72857142857142854</v>
      </c>
      <c r="D32" s="102">
        <f>'Beneficiarios CSI_genero (10)'!D32/'Beneficiarios CSI_genero (10)'!E32</f>
        <v>0.27142857142857141</v>
      </c>
    </row>
    <row r="33" spans="2:4" s="70" customFormat="1" ht="14.25" customHeight="1" x14ac:dyDescent="0.2">
      <c r="B33" s="28" t="s">
        <v>154</v>
      </c>
      <c r="C33" s="101">
        <f>'Beneficiarios CSI_genero (10)'!C33/'Beneficiarios CSI_genero (10)'!E33</f>
        <v>1</v>
      </c>
      <c r="D33" s="102">
        <f>'Beneficiarios CSI_genero (10)'!D33/'Beneficiarios CSI_genero (10)'!E33</f>
        <v>0</v>
      </c>
    </row>
    <row r="34" spans="2:4" s="70" customFormat="1" ht="14.25" customHeight="1" x14ac:dyDescent="0.2">
      <c r="B34" s="28" t="s">
        <v>155</v>
      </c>
      <c r="C34" s="101">
        <f>'Beneficiarios CSI_genero (10)'!C34/'Beneficiarios CSI_genero (10)'!E34</f>
        <v>1</v>
      </c>
      <c r="D34" s="102">
        <f>'Beneficiarios CSI_genero (10)'!D34/'Beneficiarios CSI_genero (10)'!E34</f>
        <v>0</v>
      </c>
    </row>
    <row r="35" spans="2:4" s="70" customFormat="1" ht="14.25" customHeight="1" x14ac:dyDescent="0.2">
      <c r="B35" s="28" t="s">
        <v>25</v>
      </c>
      <c r="C35" s="101">
        <f>'Beneficiarios CSI_genero (10)'!C35/'Beneficiarios CSI_genero (10)'!E35</f>
        <v>0.710594315245478</v>
      </c>
      <c r="D35" s="102">
        <f>'Beneficiarios CSI_genero (10)'!D35/'Beneficiarios CSI_genero (10)'!E35</f>
        <v>0.28940568475452194</v>
      </c>
    </row>
    <row r="36" spans="2:4" s="70" customFormat="1" ht="14.25" customHeight="1" x14ac:dyDescent="0.2">
      <c r="B36" s="28" t="s">
        <v>156</v>
      </c>
      <c r="C36" s="101">
        <f>'Beneficiarios CSI_genero (10)'!C36/'Beneficiarios CSI_genero (10)'!E36</f>
        <v>0.69090909090909092</v>
      </c>
      <c r="D36" s="102">
        <f>'Beneficiarios CSI_genero (10)'!D36/'Beneficiarios CSI_genero (10)'!E36</f>
        <v>0.30909090909090908</v>
      </c>
    </row>
    <row r="37" spans="2:4" s="70" customFormat="1" ht="14.25" customHeight="1" x14ac:dyDescent="0.2">
      <c r="B37" s="28" t="s">
        <v>157</v>
      </c>
      <c r="C37" s="101">
        <f>'Beneficiarios CSI_genero (10)'!C37/'Beneficiarios CSI_genero (10)'!E37</f>
        <v>0.78754578754578752</v>
      </c>
      <c r="D37" s="102">
        <f>'Beneficiarios CSI_genero (10)'!D37/'Beneficiarios CSI_genero (10)'!E37</f>
        <v>0.21245421245421245</v>
      </c>
    </row>
    <row r="38" spans="2:4" s="70" customFormat="1" ht="14.25" customHeight="1" x14ac:dyDescent="0.2">
      <c r="B38" s="28" t="s">
        <v>158</v>
      </c>
      <c r="C38" s="101">
        <f>'Beneficiarios CSI_genero (10)'!C38/'Beneficiarios CSI_genero (10)'!E38</f>
        <v>0.75630252100840334</v>
      </c>
      <c r="D38" s="102">
        <f>'Beneficiarios CSI_genero (10)'!D38/'Beneficiarios CSI_genero (10)'!E38</f>
        <v>0.24369747899159663</v>
      </c>
    </row>
    <row r="39" spans="2:4" s="70" customFormat="1" ht="14.25" customHeight="1" x14ac:dyDescent="0.2">
      <c r="B39" s="28" t="s">
        <v>26</v>
      </c>
      <c r="C39" s="101">
        <f>'Beneficiarios CSI_genero (10)'!C39/'Beneficiarios CSI_genero (10)'!E39</f>
        <v>0.7592592592592593</v>
      </c>
      <c r="D39" s="102">
        <f>'Beneficiarios CSI_genero (10)'!D39/'Beneficiarios CSI_genero (10)'!E39</f>
        <v>0.24074074074074073</v>
      </c>
    </row>
    <row r="40" spans="2:4" s="70" customFormat="1" ht="14.25" customHeight="1" x14ac:dyDescent="0.2">
      <c r="B40" s="28" t="s">
        <v>159</v>
      </c>
      <c r="C40" s="101">
        <f>'Beneficiarios CSI_genero (10)'!C40/'Beneficiarios CSI_genero (10)'!E40</f>
        <v>0.79838709677419351</v>
      </c>
      <c r="D40" s="102">
        <f>'Beneficiarios CSI_genero (10)'!D40/'Beneficiarios CSI_genero (10)'!E40</f>
        <v>0.20161290322580644</v>
      </c>
    </row>
    <row r="41" spans="2:4" s="70" customFormat="1" ht="14.25" customHeight="1" x14ac:dyDescent="0.2">
      <c r="B41" s="28" t="s">
        <v>160</v>
      </c>
      <c r="C41" s="101">
        <f>'Beneficiarios CSI_genero (10)'!C41/'Beneficiarios CSI_genero (10)'!E41</f>
        <v>0.44444444444444442</v>
      </c>
      <c r="D41" s="102">
        <f>'Beneficiarios CSI_genero (10)'!D41/'Beneficiarios CSI_genero (10)'!E41</f>
        <v>0.55555555555555558</v>
      </c>
    </row>
    <row r="42" spans="2:4" s="70" customFormat="1" ht="14.25" customHeight="1" x14ac:dyDescent="0.2">
      <c r="B42" s="28" t="s">
        <v>161</v>
      </c>
      <c r="C42" s="101">
        <f>'Beneficiarios CSI_genero (10)'!C42/'Beneficiarios CSI_genero (10)'!E42</f>
        <v>0.7142857142857143</v>
      </c>
      <c r="D42" s="102">
        <f>'Beneficiarios CSI_genero (10)'!D42/'Beneficiarios CSI_genero (10)'!E42</f>
        <v>0.2857142857142857</v>
      </c>
    </row>
    <row r="43" spans="2:4" s="70" customFormat="1" ht="14.25" customHeight="1" x14ac:dyDescent="0.2">
      <c r="B43" s="28" t="s">
        <v>162</v>
      </c>
      <c r="C43" s="101">
        <f>'Beneficiarios CSI_genero (10)'!C43/'Beneficiarios CSI_genero (10)'!E43</f>
        <v>0.68644067796610164</v>
      </c>
      <c r="D43" s="102">
        <f>'Beneficiarios CSI_genero (10)'!D43/'Beneficiarios CSI_genero (10)'!E43</f>
        <v>0.3135593220338983</v>
      </c>
    </row>
    <row r="44" spans="2:4" s="70" customFormat="1" ht="14.25" customHeight="1" x14ac:dyDescent="0.2">
      <c r="B44" s="28" t="s">
        <v>163</v>
      </c>
      <c r="C44" s="101">
        <f>'Beneficiarios CSI_genero (10)'!C44/'Beneficiarios CSI_genero (10)'!E44</f>
        <v>0.73148148148148151</v>
      </c>
      <c r="D44" s="102">
        <f>'Beneficiarios CSI_genero (10)'!D44/'Beneficiarios CSI_genero (10)'!E44</f>
        <v>0.26851851851851855</v>
      </c>
    </row>
    <row r="45" spans="2:4" s="70" customFormat="1" ht="14.25" customHeight="1" x14ac:dyDescent="0.2">
      <c r="B45" s="28" t="s">
        <v>164</v>
      </c>
      <c r="C45" s="101">
        <f>'Beneficiarios CSI_genero (10)'!C45/'Beneficiarios CSI_genero (10)'!E45</f>
        <v>0.60606060606060608</v>
      </c>
      <c r="D45" s="102">
        <f>'Beneficiarios CSI_genero (10)'!D45/'Beneficiarios CSI_genero (10)'!E45</f>
        <v>0.39393939393939392</v>
      </c>
    </row>
    <row r="46" spans="2:4" s="70" customFormat="1" ht="14.25" customHeight="1" x14ac:dyDescent="0.2">
      <c r="B46" s="28" t="s">
        <v>165</v>
      </c>
      <c r="C46" s="101">
        <f>'Beneficiarios CSI_genero (10)'!C46/'Beneficiarios CSI_genero (10)'!E46</f>
        <v>0.79865771812080533</v>
      </c>
      <c r="D46" s="102">
        <f>'Beneficiarios CSI_genero (10)'!D46/'Beneficiarios CSI_genero (10)'!E46</f>
        <v>0.20134228187919462</v>
      </c>
    </row>
    <row r="47" spans="2:4" s="70" customFormat="1" ht="14.25" customHeight="1" x14ac:dyDescent="0.2">
      <c r="B47" s="28" t="s">
        <v>166</v>
      </c>
      <c r="C47" s="101">
        <f>'Beneficiarios CSI_genero (10)'!C47/'Beneficiarios CSI_genero (10)'!E47</f>
        <v>0.72384219554030871</v>
      </c>
      <c r="D47" s="102">
        <f>'Beneficiarios CSI_genero (10)'!D47/'Beneficiarios CSI_genero (10)'!E47</f>
        <v>0.27615780445969124</v>
      </c>
    </row>
    <row r="48" spans="2:4" s="70" customFormat="1" ht="14.25" customHeight="1" x14ac:dyDescent="0.2">
      <c r="B48" s="28" t="s">
        <v>167</v>
      </c>
      <c r="C48" s="101">
        <f>'Beneficiarios CSI_genero (10)'!C48/'Beneficiarios CSI_genero (10)'!E48</f>
        <v>1</v>
      </c>
      <c r="D48" s="102">
        <f>'Beneficiarios CSI_genero (10)'!D48/'Beneficiarios CSI_genero (10)'!E48</f>
        <v>0</v>
      </c>
    </row>
    <row r="49" spans="2:4" s="70" customFormat="1" ht="14.25" customHeight="1" x14ac:dyDescent="0.2">
      <c r="B49" s="28" t="s">
        <v>168</v>
      </c>
      <c r="C49" s="101">
        <f>'Beneficiarios CSI_genero (10)'!C49/'Beneficiarios CSI_genero (10)'!E49</f>
        <v>0.76388888888888884</v>
      </c>
      <c r="D49" s="102">
        <f>'Beneficiarios CSI_genero (10)'!D49/'Beneficiarios CSI_genero (10)'!E49</f>
        <v>0.2361111111111111</v>
      </c>
    </row>
    <row r="50" spans="2:4" s="70" customFormat="1" ht="14.25" customHeight="1" x14ac:dyDescent="0.2">
      <c r="B50" s="28" t="s">
        <v>169</v>
      </c>
      <c r="C50" s="101">
        <f>'Beneficiarios CSI_genero (10)'!C50/'Beneficiarios CSI_genero (10)'!E50</f>
        <v>0.72499999999999998</v>
      </c>
      <c r="D50" s="102">
        <f>'Beneficiarios CSI_genero (10)'!D50/'Beneficiarios CSI_genero (10)'!E50</f>
        <v>0.27500000000000002</v>
      </c>
    </row>
    <row r="51" spans="2:4" s="70" customFormat="1" ht="14.25" customHeight="1" x14ac:dyDescent="0.2">
      <c r="B51" s="28" t="s">
        <v>170</v>
      </c>
      <c r="C51" s="101">
        <f>'Beneficiarios CSI_genero (10)'!C51/'Beneficiarios CSI_genero (10)'!E51</f>
        <v>0.73267326732673266</v>
      </c>
      <c r="D51" s="102">
        <f>'Beneficiarios CSI_genero (10)'!D51/'Beneficiarios CSI_genero (10)'!E51</f>
        <v>0.26732673267326734</v>
      </c>
    </row>
    <row r="52" spans="2:4" s="70" customFormat="1" ht="14.25" customHeight="1" x14ac:dyDescent="0.2">
      <c r="B52" s="28" t="s">
        <v>171</v>
      </c>
      <c r="C52" s="101">
        <f>'Beneficiarios CSI_genero (10)'!C52/'Beneficiarios CSI_genero (10)'!E52</f>
        <v>0.65217391304347827</v>
      </c>
      <c r="D52" s="102">
        <f>'Beneficiarios CSI_genero (10)'!D52/'Beneficiarios CSI_genero (10)'!E52</f>
        <v>0.34782608695652173</v>
      </c>
    </row>
    <row r="53" spans="2:4" s="70" customFormat="1" ht="14.25" customHeight="1" x14ac:dyDescent="0.2">
      <c r="B53" s="28" t="s">
        <v>27</v>
      </c>
      <c r="C53" s="101">
        <f>'Beneficiarios CSI_genero (10)'!C53/'Beneficiarios CSI_genero (10)'!E53</f>
        <v>0.76490066225165565</v>
      </c>
      <c r="D53" s="102">
        <f>'Beneficiarios CSI_genero (10)'!D53/'Beneficiarios CSI_genero (10)'!E53</f>
        <v>0.23509933774834438</v>
      </c>
    </row>
    <row r="54" spans="2:4" s="70" customFormat="1" ht="14.25" customHeight="1" x14ac:dyDescent="0.2">
      <c r="B54" s="28" t="s">
        <v>172</v>
      </c>
      <c r="C54" s="101">
        <f>'Beneficiarios CSI_genero (10)'!C54/'Beneficiarios CSI_genero (10)'!E54</f>
        <v>0.83333333333333337</v>
      </c>
      <c r="D54" s="102">
        <f>'Beneficiarios CSI_genero (10)'!D54/'Beneficiarios CSI_genero (10)'!E54</f>
        <v>0.16666666666666666</v>
      </c>
    </row>
    <row r="55" spans="2:4" s="70" customFormat="1" ht="14.25" customHeight="1" x14ac:dyDescent="0.2">
      <c r="B55" s="28" t="s">
        <v>173</v>
      </c>
      <c r="C55" s="101">
        <f>'Beneficiarios CSI_genero (10)'!C55/'Beneficiarios CSI_genero (10)'!E55</f>
        <v>0.75130890052356025</v>
      </c>
      <c r="D55" s="102">
        <f>'Beneficiarios CSI_genero (10)'!D55/'Beneficiarios CSI_genero (10)'!E55</f>
        <v>0.2486910994764398</v>
      </c>
    </row>
    <row r="56" spans="2:4" s="70" customFormat="1" ht="14.25" customHeight="1" x14ac:dyDescent="0.2">
      <c r="B56" s="28" t="s">
        <v>174</v>
      </c>
      <c r="C56" s="101">
        <f>'Beneficiarios CSI_genero (10)'!C56/'Beneficiarios CSI_genero (10)'!E56</f>
        <v>0.79096045197740117</v>
      </c>
      <c r="D56" s="102">
        <f>'Beneficiarios CSI_genero (10)'!D56/'Beneficiarios CSI_genero (10)'!E56</f>
        <v>0.20903954802259886</v>
      </c>
    </row>
    <row r="57" spans="2:4" s="70" customFormat="1" ht="14.25" customHeight="1" x14ac:dyDescent="0.2">
      <c r="B57" s="28" t="s">
        <v>175</v>
      </c>
      <c r="C57" s="101">
        <f>'Beneficiarios CSI_genero (10)'!C57/'Beneficiarios CSI_genero (10)'!E57</f>
        <v>0.83870967741935487</v>
      </c>
      <c r="D57" s="102">
        <f>'Beneficiarios CSI_genero (10)'!D57/'Beneficiarios CSI_genero (10)'!E57</f>
        <v>0.16129032258064516</v>
      </c>
    </row>
    <row r="58" spans="2:4" s="70" customFormat="1" ht="14.25" customHeight="1" x14ac:dyDescent="0.2">
      <c r="B58" s="28" t="s">
        <v>176</v>
      </c>
      <c r="C58" s="101">
        <f>'Beneficiarios CSI_genero (10)'!C58/'Beneficiarios CSI_genero (10)'!E58</f>
        <v>0.77886977886977882</v>
      </c>
      <c r="D58" s="102">
        <f>'Beneficiarios CSI_genero (10)'!D58/'Beneficiarios CSI_genero (10)'!E58</f>
        <v>0.22113022113022113</v>
      </c>
    </row>
    <row r="59" spans="2:4" s="70" customFormat="1" ht="14.25" customHeight="1" x14ac:dyDescent="0.2">
      <c r="B59" s="28" t="s">
        <v>177</v>
      </c>
      <c r="C59" s="101">
        <f>'Beneficiarios CSI_genero (10)'!C59/'Beneficiarios CSI_genero (10)'!E59</f>
        <v>0.69767441860465118</v>
      </c>
      <c r="D59" s="102">
        <f>'Beneficiarios CSI_genero (10)'!D59/'Beneficiarios CSI_genero (10)'!E59</f>
        <v>0.30232558139534882</v>
      </c>
    </row>
    <row r="60" spans="2:4" s="70" customFormat="1" ht="14.25" customHeight="1" x14ac:dyDescent="0.2">
      <c r="B60" s="28" t="s">
        <v>178</v>
      </c>
      <c r="C60" s="101">
        <f>'Beneficiarios CSI_genero (10)'!C60/'Beneficiarios CSI_genero (10)'!E60</f>
        <v>0.76237623762376239</v>
      </c>
      <c r="D60" s="102">
        <f>'Beneficiarios CSI_genero (10)'!D60/'Beneficiarios CSI_genero (10)'!E60</f>
        <v>0.23762376237623761</v>
      </c>
    </row>
    <row r="61" spans="2:4" s="70" customFormat="1" ht="14.25" customHeight="1" x14ac:dyDescent="0.2">
      <c r="B61" s="28" t="s">
        <v>179</v>
      </c>
      <c r="C61" s="101">
        <f>'Beneficiarios CSI_genero (10)'!C61/'Beneficiarios CSI_genero (10)'!E61</f>
        <v>0.78260869565217395</v>
      </c>
      <c r="D61" s="102">
        <f>'Beneficiarios CSI_genero (10)'!D61/'Beneficiarios CSI_genero (10)'!E61</f>
        <v>0.21739130434782608</v>
      </c>
    </row>
    <row r="62" spans="2:4" s="70" customFormat="1" ht="14.25" customHeight="1" x14ac:dyDescent="0.2">
      <c r="B62" s="28" t="s">
        <v>180</v>
      </c>
      <c r="C62" s="101">
        <f>'Beneficiarios CSI_genero (10)'!C62/'Beneficiarios CSI_genero (10)'!E62</f>
        <v>0.69230769230769229</v>
      </c>
      <c r="D62" s="102">
        <f>'Beneficiarios CSI_genero (10)'!D62/'Beneficiarios CSI_genero (10)'!E62</f>
        <v>0.30769230769230771</v>
      </c>
    </row>
    <row r="63" spans="2:4" s="70" customFormat="1" ht="14.25" customHeight="1" x14ac:dyDescent="0.2">
      <c r="B63" s="28" t="s">
        <v>181</v>
      </c>
      <c r="C63" s="101">
        <f>'Beneficiarios CSI_genero (10)'!C63/'Beneficiarios CSI_genero (10)'!E63</f>
        <v>0.74025974025974028</v>
      </c>
      <c r="D63" s="102">
        <f>'Beneficiarios CSI_genero (10)'!D63/'Beneficiarios CSI_genero (10)'!E63</f>
        <v>0.25974025974025972</v>
      </c>
    </row>
    <row r="64" spans="2:4" s="70" customFormat="1" ht="14.25" customHeight="1" x14ac:dyDescent="0.2">
      <c r="B64" s="28" t="s">
        <v>182</v>
      </c>
      <c r="C64" s="101">
        <f>'Beneficiarios CSI_genero (10)'!C64/'Beneficiarios CSI_genero (10)'!E64</f>
        <v>0.77272727272727271</v>
      </c>
      <c r="D64" s="102">
        <f>'Beneficiarios CSI_genero (10)'!D64/'Beneficiarios CSI_genero (10)'!E64</f>
        <v>0.22727272727272727</v>
      </c>
    </row>
    <row r="65" spans="2:4" s="70" customFormat="1" ht="14.25" customHeight="1" x14ac:dyDescent="0.2">
      <c r="B65" s="28" t="s">
        <v>183</v>
      </c>
      <c r="C65" s="101">
        <f>'Beneficiarios CSI_genero (10)'!C65/'Beneficiarios CSI_genero (10)'!E65</f>
        <v>0.76811594202898548</v>
      </c>
      <c r="D65" s="102">
        <f>'Beneficiarios CSI_genero (10)'!D65/'Beneficiarios CSI_genero (10)'!E65</f>
        <v>0.2318840579710145</v>
      </c>
    </row>
    <row r="66" spans="2:4" s="70" customFormat="1" ht="14.25" customHeight="1" x14ac:dyDescent="0.2">
      <c r="B66" s="28" t="s">
        <v>184</v>
      </c>
      <c r="C66" s="101">
        <f>'Beneficiarios CSI_genero (10)'!C66/'Beneficiarios CSI_genero (10)'!E66</f>
        <v>0.58620689655172409</v>
      </c>
      <c r="D66" s="102">
        <f>'Beneficiarios CSI_genero (10)'!D66/'Beneficiarios CSI_genero (10)'!E66</f>
        <v>0.41379310344827586</v>
      </c>
    </row>
    <row r="67" spans="2:4" s="70" customFormat="1" ht="14.25" customHeight="1" x14ac:dyDescent="0.2">
      <c r="B67" s="28" t="s">
        <v>185</v>
      </c>
      <c r="C67" s="101">
        <f>'Beneficiarios CSI_genero (10)'!C67/'Beneficiarios CSI_genero (10)'!E67</f>
        <v>0.6160714285714286</v>
      </c>
      <c r="D67" s="102">
        <f>'Beneficiarios CSI_genero (10)'!D67/'Beneficiarios CSI_genero (10)'!E67</f>
        <v>0.38392857142857145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61" t="s">
        <v>197</v>
      </c>
      <c r="C5" s="462"/>
      <c r="D5" s="462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463" t="s">
        <v>198</v>
      </c>
      <c r="C8" s="463"/>
      <c r="D8" s="463"/>
      <c r="E8" s="463"/>
      <c r="F8" s="463"/>
      <c r="G8" s="463"/>
      <c r="H8" s="463"/>
      <c r="I8" s="463"/>
      <c r="J8" s="463"/>
      <c r="K8" s="77"/>
      <c r="L8" s="30"/>
      <c r="M8" s="30"/>
      <c r="N8" s="30"/>
    </row>
    <row r="9" spans="1:14" x14ac:dyDescent="0.25">
      <c r="A9" s="113" t="s">
        <v>3</v>
      </c>
      <c r="B9" s="463" t="s">
        <v>201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113" t="s">
        <v>4</v>
      </c>
      <c r="B10" s="326" t="s">
        <v>202</v>
      </c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113" t="s">
        <v>5</v>
      </c>
      <c r="B11" s="326" t="s">
        <v>204</v>
      </c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154" t="s">
        <v>75</v>
      </c>
      <c r="C12" s="257"/>
      <c r="D12" s="257"/>
      <c r="E12" s="257"/>
      <c r="F12" s="257"/>
      <c r="G12" s="257"/>
      <c r="H12" s="257"/>
      <c r="I12" s="257"/>
      <c r="J12" s="257"/>
    </row>
    <row r="13" spans="1:14" x14ac:dyDescent="0.25">
      <c r="A13" s="113" t="s">
        <v>6</v>
      </c>
      <c r="B13" s="463" t="s">
        <v>208</v>
      </c>
      <c r="C13" s="463"/>
      <c r="D13" s="463"/>
      <c r="E13" s="463"/>
      <c r="F13" s="463"/>
      <c r="G13" s="463"/>
      <c r="H13" s="463"/>
      <c r="I13" s="463"/>
      <c r="J13" s="463"/>
    </row>
    <row r="14" spans="1:14" x14ac:dyDescent="0.25">
      <c r="A14" s="113" t="s">
        <v>30</v>
      </c>
      <c r="B14" s="326" t="s">
        <v>212</v>
      </c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</sheetData>
  <mergeCells count="4">
    <mergeCell ref="B13:J13"/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 Beneficiarios CSI Genero (11)'!A1" display="Número de Beneficiários de Complemento Solidário para Idosos, género, 2011"/>
    <hyperlink ref="B9:J9" location="'BeneficiariosCSI_genero % (11)'!A1" display="Número de Beneficiários de Complemento Solidário para Idosos, género, 2011 (%)"/>
    <hyperlink ref="B10" location="'Ev.Nº 1ºtrim-4ºtrim_genero (11)'!A1" display="Evolução do número de beneficiários de Complemento Solidário para Idosos, género, 2011, 1º trim.-4º trim."/>
    <hyperlink ref="B11" location="'Ev.%1º-4º trim_Genero (11)'!A1" display="Evolução do número de beneficiários de Complemento Solidário para Idosos, género, 2011, 1º trim.-4º trim. (%)"/>
    <hyperlink ref="B13:J13" location="'CSI Valor Médio (11)'!A1" display="Valor médio mensal processado por beneficiário de Complemento Solidário para Idosos, 2011 (€)"/>
    <hyperlink ref="B14" location="'Ev. CSI valor médio (11)'!A1" display="Evolução do valor médio mensal processado por beneficiário de Complemento Solidário para Idosos, 2011 (€)"/>
  </hyperlink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198</v>
      </c>
      <c r="D5" s="72"/>
      <c r="L5" s="72"/>
    </row>
    <row r="6" spans="1:18" s="70" customFormat="1" ht="12" customHeight="1" x14ac:dyDescent="0.2">
      <c r="A6" s="118"/>
      <c r="B6" s="114" t="s">
        <v>200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66" t="s">
        <v>198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</row>
    <row r="9" spans="1:18" s="70" customFormat="1" ht="24.75" customHeight="1" x14ac:dyDescent="0.25">
      <c r="B9" s="7"/>
      <c r="C9" s="465" t="s">
        <v>13</v>
      </c>
      <c r="D9" s="465"/>
      <c r="E9" s="465"/>
      <c r="F9" s="45"/>
      <c r="G9" s="465" t="s">
        <v>15</v>
      </c>
      <c r="H9" s="465"/>
      <c r="I9" s="465">
        <v>2</v>
      </c>
      <c r="J9" s="45"/>
      <c r="K9" s="465" t="s">
        <v>16</v>
      </c>
      <c r="L9" s="465"/>
      <c r="M9" s="465"/>
      <c r="N9" s="46"/>
      <c r="O9" s="465" t="s">
        <v>14</v>
      </c>
      <c r="P9" s="465"/>
      <c r="Q9" s="465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302">
        <v>161390</v>
      </c>
      <c r="D11" s="303">
        <v>78003</v>
      </c>
      <c r="E11" s="304">
        <v>239393</v>
      </c>
      <c r="F11" s="93"/>
      <c r="G11" s="295">
        <v>160322</v>
      </c>
      <c r="H11" s="295">
        <v>76580</v>
      </c>
      <c r="I11" s="312">
        <v>236902</v>
      </c>
      <c r="J11" s="90"/>
      <c r="K11" s="312">
        <v>160793</v>
      </c>
      <c r="L11" s="312">
        <v>76461</v>
      </c>
      <c r="M11" s="312">
        <v>237254</v>
      </c>
      <c r="N11" s="47"/>
      <c r="O11" s="296">
        <v>161429</v>
      </c>
      <c r="P11" s="295">
        <v>76454</v>
      </c>
      <c r="Q11" s="315">
        <v>237883</v>
      </c>
    </row>
    <row r="12" spans="1:18" s="70" customFormat="1" ht="14.25" customHeight="1" x14ac:dyDescent="0.2">
      <c r="B12" s="3" t="str">
        <f>[1]Q3.3.!A13</f>
        <v>Área Metropolitana de Lisboa</v>
      </c>
      <c r="C12" s="305" t="s">
        <v>31</v>
      </c>
      <c r="D12" s="92" t="s">
        <v>31</v>
      </c>
      <c r="E12" s="306" t="s">
        <v>31</v>
      </c>
      <c r="F12" s="93"/>
      <c r="G12" s="305" t="s">
        <v>31</v>
      </c>
      <c r="H12" s="92" t="s">
        <v>31</v>
      </c>
      <c r="I12" s="306" t="s">
        <v>31</v>
      </c>
      <c r="J12" s="90"/>
      <c r="K12" s="305" t="s">
        <v>31</v>
      </c>
      <c r="L12" s="92" t="s">
        <v>31</v>
      </c>
      <c r="M12" s="306" t="s">
        <v>31</v>
      </c>
      <c r="N12" s="47"/>
      <c r="O12" s="305" t="s">
        <v>31</v>
      </c>
      <c r="P12" s="92" t="s">
        <v>31</v>
      </c>
      <c r="Q12" s="306" t="s">
        <v>31</v>
      </c>
    </row>
    <row r="13" spans="1:18" s="70" customFormat="1" ht="14.25" customHeight="1" x14ac:dyDescent="0.2">
      <c r="B13" s="3" t="str">
        <f>[1]Q3.3.!A14</f>
        <v>Distrito de Lisboa</v>
      </c>
      <c r="C13" s="305" t="s">
        <v>31</v>
      </c>
      <c r="D13" s="92" t="s">
        <v>31</v>
      </c>
      <c r="E13" s="306" t="s">
        <v>31</v>
      </c>
      <c r="F13" s="93"/>
      <c r="G13" s="305" t="s">
        <v>31</v>
      </c>
      <c r="H13" s="92" t="s">
        <v>31</v>
      </c>
      <c r="I13" s="306" t="s">
        <v>31</v>
      </c>
      <c r="J13" s="90"/>
      <c r="K13" s="305" t="s">
        <v>31</v>
      </c>
      <c r="L13" s="92" t="s">
        <v>31</v>
      </c>
      <c r="M13" s="306" t="s">
        <v>31</v>
      </c>
      <c r="N13" s="47"/>
      <c r="O13" s="305" t="s">
        <v>31</v>
      </c>
      <c r="P13" s="92" t="s">
        <v>31</v>
      </c>
      <c r="Q13" s="306" t="s">
        <v>31</v>
      </c>
    </row>
    <row r="14" spans="1:18" s="70" customFormat="1" ht="14.25" customHeight="1" x14ac:dyDescent="0.2">
      <c r="B14" s="3" t="str">
        <f>[1]Q3.3.!A15</f>
        <v>Concelho de Lisboa</v>
      </c>
      <c r="C14" s="299">
        <v>6879</v>
      </c>
      <c r="D14" s="298">
        <v>2355</v>
      </c>
      <c r="E14" s="307">
        <v>9234</v>
      </c>
      <c r="F14" s="93"/>
      <c r="G14" s="298">
        <v>6758</v>
      </c>
      <c r="H14" s="298">
        <v>2287</v>
      </c>
      <c r="I14" s="298">
        <v>9045</v>
      </c>
      <c r="J14" s="90"/>
      <c r="K14" s="298">
        <v>6751</v>
      </c>
      <c r="L14" s="298">
        <v>2282</v>
      </c>
      <c r="M14" s="298">
        <v>9033</v>
      </c>
      <c r="N14" s="47"/>
      <c r="O14" s="316">
        <v>6790</v>
      </c>
      <c r="P14" s="317">
        <v>2309</v>
      </c>
      <c r="Q14" s="318">
        <v>9099</v>
      </c>
      <c r="R14" s="48"/>
    </row>
    <row r="15" spans="1:18" s="70" customFormat="1" ht="14.25" customHeight="1" x14ac:dyDescent="0.2">
      <c r="B15" s="336" t="s">
        <v>17</v>
      </c>
      <c r="C15" s="302">
        <v>281</v>
      </c>
      <c r="D15" s="303">
        <v>87</v>
      </c>
      <c r="E15" s="304">
        <v>368</v>
      </c>
      <c r="F15" s="94"/>
      <c r="G15" s="297">
        <v>280</v>
      </c>
      <c r="H15" s="312">
        <v>83</v>
      </c>
      <c r="I15" s="304">
        <v>363</v>
      </c>
      <c r="J15" s="94"/>
      <c r="K15" s="297">
        <v>281</v>
      </c>
      <c r="L15" s="312">
        <v>82</v>
      </c>
      <c r="M15" s="304">
        <v>363</v>
      </c>
      <c r="N15" s="73"/>
      <c r="O15" s="314">
        <v>285</v>
      </c>
      <c r="P15" s="301">
        <v>84</v>
      </c>
      <c r="Q15" s="309">
        <v>369</v>
      </c>
    </row>
    <row r="16" spans="1:18" s="70" customFormat="1" ht="14.25" customHeight="1" x14ac:dyDescent="0.2">
      <c r="B16" s="336" t="s">
        <v>18</v>
      </c>
      <c r="C16" s="308">
        <v>188</v>
      </c>
      <c r="D16" s="300">
        <v>62</v>
      </c>
      <c r="E16" s="309">
        <v>250</v>
      </c>
      <c r="F16" s="94"/>
      <c r="G16" s="314">
        <v>183</v>
      </c>
      <c r="H16" s="301">
        <v>60</v>
      </c>
      <c r="I16" s="309">
        <v>243</v>
      </c>
      <c r="J16" s="94"/>
      <c r="K16" s="314">
        <v>181</v>
      </c>
      <c r="L16" s="301">
        <v>58</v>
      </c>
      <c r="M16" s="309">
        <v>239</v>
      </c>
      <c r="N16" s="73"/>
      <c r="O16" s="314">
        <v>183</v>
      </c>
      <c r="P16" s="301">
        <v>60</v>
      </c>
      <c r="Q16" s="309">
        <v>243</v>
      </c>
    </row>
    <row r="17" spans="2:17" s="70" customFormat="1" ht="14.25" customHeight="1" x14ac:dyDescent="0.2">
      <c r="B17" s="336" t="s">
        <v>144</v>
      </c>
      <c r="C17" s="308">
        <v>128</v>
      </c>
      <c r="D17" s="300">
        <v>28</v>
      </c>
      <c r="E17" s="309">
        <v>156</v>
      </c>
      <c r="F17" s="94"/>
      <c r="G17" s="314">
        <v>127</v>
      </c>
      <c r="H17" s="301">
        <v>27</v>
      </c>
      <c r="I17" s="309">
        <v>154</v>
      </c>
      <c r="J17" s="94"/>
      <c r="K17" s="314">
        <v>125</v>
      </c>
      <c r="L17" s="301">
        <v>27</v>
      </c>
      <c r="M17" s="309">
        <v>152</v>
      </c>
      <c r="N17" s="73"/>
      <c r="O17" s="314">
        <v>130</v>
      </c>
      <c r="P17" s="301">
        <v>26</v>
      </c>
      <c r="Q17" s="309">
        <v>156</v>
      </c>
    </row>
    <row r="18" spans="2:17" s="70" customFormat="1" ht="14.25" customHeight="1" x14ac:dyDescent="0.2">
      <c r="B18" s="336" t="s">
        <v>19</v>
      </c>
      <c r="C18" s="308">
        <v>115</v>
      </c>
      <c r="D18" s="300">
        <v>24</v>
      </c>
      <c r="E18" s="309">
        <v>139</v>
      </c>
      <c r="F18" s="94"/>
      <c r="G18" s="314">
        <v>111</v>
      </c>
      <c r="H18" s="301">
        <v>23</v>
      </c>
      <c r="I18" s="309">
        <v>134</v>
      </c>
      <c r="J18" s="94"/>
      <c r="K18" s="314">
        <v>111</v>
      </c>
      <c r="L18" s="301">
        <v>22</v>
      </c>
      <c r="M18" s="309">
        <v>133</v>
      </c>
      <c r="N18" s="73"/>
      <c r="O18" s="314">
        <v>111</v>
      </c>
      <c r="P18" s="301">
        <v>21</v>
      </c>
      <c r="Q18" s="309">
        <v>132</v>
      </c>
    </row>
    <row r="19" spans="2:17" s="70" customFormat="1" ht="14.25" customHeight="1" x14ac:dyDescent="0.2">
      <c r="B19" s="336" t="s">
        <v>145</v>
      </c>
      <c r="C19" s="308">
        <v>163</v>
      </c>
      <c r="D19" s="300">
        <v>61</v>
      </c>
      <c r="E19" s="309">
        <v>224</v>
      </c>
      <c r="F19" s="94"/>
      <c r="G19" s="314">
        <v>157</v>
      </c>
      <c r="H19" s="301">
        <v>60</v>
      </c>
      <c r="I19" s="309">
        <v>217</v>
      </c>
      <c r="J19" s="94"/>
      <c r="K19" s="314">
        <v>157</v>
      </c>
      <c r="L19" s="301">
        <v>62</v>
      </c>
      <c r="M19" s="309">
        <v>219</v>
      </c>
      <c r="N19" s="73"/>
      <c r="O19" s="314">
        <v>159</v>
      </c>
      <c r="P19" s="301">
        <v>65</v>
      </c>
      <c r="Q19" s="309">
        <v>224</v>
      </c>
    </row>
    <row r="20" spans="2:17" s="70" customFormat="1" ht="14.25" customHeight="1" x14ac:dyDescent="0.2">
      <c r="B20" s="336" t="s">
        <v>146</v>
      </c>
      <c r="C20" s="308">
        <v>185</v>
      </c>
      <c r="D20" s="300">
        <v>84</v>
      </c>
      <c r="E20" s="309">
        <v>269</v>
      </c>
      <c r="F20" s="94"/>
      <c r="G20" s="314">
        <v>181</v>
      </c>
      <c r="H20" s="301">
        <v>84</v>
      </c>
      <c r="I20" s="309">
        <v>265</v>
      </c>
      <c r="J20" s="94"/>
      <c r="K20" s="314">
        <v>183</v>
      </c>
      <c r="L20" s="301">
        <v>84</v>
      </c>
      <c r="M20" s="309">
        <v>267</v>
      </c>
      <c r="N20" s="73"/>
      <c r="O20" s="314">
        <v>182</v>
      </c>
      <c r="P20" s="301">
        <v>85</v>
      </c>
      <c r="Q20" s="309">
        <v>267</v>
      </c>
    </row>
    <row r="21" spans="2:17" s="70" customFormat="1" ht="14.25" customHeight="1" x14ac:dyDescent="0.2">
      <c r="B21" s="336" t="s">
        <v>20</v>
      </c>
      <c r="C21" s="308">
        <v>189</v>
      </c>
      <c r="D21" s="300">
        <v>90</v>
      </c>
      <c r="E21" s="309">
        <v>279</v>
      </c>
      <c r="F21" s="94"/>
      <c r="G21" s="314">
        <v>185</v>
      </c>
      <c r="H21" s="301">
        <v>87</v>
      </c>
      <c r="I21" s="309">
        <v>272</v>
      </c>
      <c r="J21" s="94"/>
      <c r="K21" s="314">
        <v>184</v>
      </c>
      <c r="L21" s="301">
        <v>88</v>
      </c>
      <c r="M21" s="309">
        <v>272</v>
      </c>
      <c r="N21" s="73"/>
      <c r="O21" s="314">
        <v>188</v>
      </c>
      <c r="P21" s="301">
        <v>89</v>
      </c>
      <c r="Q21" s="309">
        <v>277</v>
      </c>
    </row>
    <row r="22" spans="2:17" s="70" customFormat="1" ht="14.25" customHeight="1" x14ac:dyDescent="0.2">
      <c r="B22" s="336" t="s">
        <v>21</v>
      </c>
      <c r="C22" s="308">
        <v>478</v>
      </c>
      <c r="D22" s="300">
        <v>145</v>
      </c>
      <c r="E22" s="309">
        <v>623</v>
      </c>
      <c r="F22" s="94"/>
      <c r="G22" s="314">
        <v>471</v>
      </c>
      <c r="H22" s="301">
        <v>142</v>
      </c>
      <c r="I22" s="309">
        <v>613</v>
      </c>
      <c r="J22" s="94"/>
      <c r="K22" s="314">
        <v>470</v>
      </c>
      <c r="L22" s="301">
        <v>144</v>
      </c>
      <c r="M22" s="309">
        <v>614</v>
      </c>
      <c r="N22" s="73"/>
      <c r="O22" s="314">
        <v>475</v>
      </c>
      <c r="P22" s="301">
        <v>148</v>
      </c>
      <c r="Q22" s="309">
        <v>623</v>
      </c>
    </row>
    <row r="23" spans="2:17" s="70" customFormat="1" ht="14.25" customHeight="1" x14ac:dyDescent="0.2">
      <c r="B23" s="336" t="s">
        <v>147</v>
      </c>
      <c r="C23" s="308">
        <v>114</v>
      </c>
      <c r="D23" s="300">
        <v>25</v>
      </c>
      <c r="E23" s="309">
        <v>139</v>
      </c>
      <c r="F23" s="94"/>
      <c r="G23" s="314">
        <v>114</v>
      </c>
      <c r="H23" s="301">
        <v>24</v>
      </c>
      <c r="I23" s="309">
        <v>138</v>
      </c>
      <c r="J23" s="94"/>
      <c r="K23" s="314">
        <v>113</v>
      </c>
      <c r="L23" s="301">
        <v>24</v>
      </c>
      <c r="M23" s="309">
        <v>137</v>
      </c>
      <c r="N23" s="73"/>
      <c r="O23" s="314">
        <v>114</v>
      </c>
      <c r="P23" s="301">
        <v>24</v>
      </c>
      <c r="Q23" s="309">
        <v>138</v>
      </c>
    </row>
    <row r="24" spans="2:17" s="70" customFormat="1" ht="14.25" customHeight="1" x14ac:dyDescent="0.2">
      <c r="B24" s="336" t="s">
        <v>22</v>
      </c>
      <c r="C24" s="308">
        <v>177</v>
      </c>
      <c r="D24" s="300">
        <v>69</v>
      </c>
      <c r="E24" s="309">
        <v>246</v>
      </c>
      <c r="F24" s="94"/>
      <c r="G24" s="314">
        <v>172</v>
      </c>
      <c r="H24" s="301">
        <v>65</v>
      </c>
      <c r="I24" s="309">
        <v>237</v>
      </c>
      <c r="J24" s="94"/>
      <c r="K24" s="314">
        <v>172</v>
      </c>
      <c r="L24" s="301">
        <v>63</v>
      </c>
      <c r="M24" s="309">
        <v>235</v>
      </c>
      <c r="N24" s="73"/>
      <c r="O24" s="314">
        <v>173</v>
      </c>
      <c r="P24" s="301">
        <v>63</v>
      </c>
      <c r="Q24" s="309">
        <v>236</v>
      </c>
    </row>
    <row r="25" spans="2:17" s="70" customFormat="1" ht="14.25" customHeight="1" x14ac:dyDescent="0.2">
      <c r="B25" s="336" t="s">
        <v>23</v>
      </c>
      <c r="C25" s="308">
        <v>177</v>
      </c>
      <c r="D25" s="300">
        <v>86</v>
      </c>
      <c r="E25" s="309">
        <v>263</v>
      </c>
      <c r="F25" s="94"/>
      <c r="G25" s="314">
        <v>174</v>
      </c>
      <c r="H25" s="301">
        <v>84</v>
      </c>
      <c r="I25" s="309">
        <v>258</v>
      </c>
      <c r="J25" s="94"/>
      <c r="K25" s="314">
        <v>174</v>
      </c>
      <c r="L25" s="301">
        <v>83</v>
      </c>
      <c r="M25" s="309">
        <v>257</v>
      </c>
      <c r="N25" s="73"/>
      <c r="O25" s="314">
        <v>174</v>
      </c>
      <c r="P25" s="301">
        <v>83</v>
      </c>
      <c r="Q25" s="309">
        <v>257</v>
      </c>
    </row>
    <row r="26" spans="2:17" s="70" customFormat="1" ht="14.25" customHeight="1" x14ac:dyDescent="0.2">
      <c r="B26" s="336" t="s">
        <v>148</v>
      </c>
      <c r="C26" s="308">
        <v>7</v>
      </c>
      <c r="D26" s="300">
        <v>3</v>
      </c>
      <c r="E26" s="309">
        <v>10</v>
      </c>
      <c r="F26" s="94"/>
      <c r="G26" s="314">
        <v>7</v>
      </c>
      <c r="H26" s="301">
        <v>3</v>
      </c>
      <c r="I26" s="309">
        <v>10</v>
      </c>
      <c r="J26" s="94"/>
      <c r="K26" s="314">
        <v>8</v>
      </c>
      <c r="L26" s="301">
        <v>3</v>
      </c>
      <c r="M26" s="309">
        <v>11</v>
      </c>
      <c r="N26" s="73"/>
      <c r="O26" s="314">
        <v>8</v>
      </c>
      <c r="P26" s="301">
        <v>3</v>
      </c>
      <c r="Q26" s="309">
        <v>11</v>
      </c>
    </row>
    <row r="27" spans="2:17" s="70" customFormat="1" ht="14.25" customHeight="1" x14ac:dyDescent="0.2">
      <c r="B27" s="336" t="s">
        <v>149</v>
      </c>
      <c r="C27" s="308">
        <v>123</v>
      </c>
      <c r="D27" s="300">
        <v>59</v>
      </c>
      <c r="E27" s="309">
        <v>182</v>
      </c>
      <c r="F27" s="94"/>
      <c r="G27" s="314">
        <v>121</v>
      </c>
      <c r="H27" s="301">
        <v>57</v>
      </c>
      <c r="I27" s="309">
        <v>178</v>
      </c>
      <c r="J27" s="94"/>
      <c r="K27" s="314">
        <v>122</v>
      </c>
      <c r="L27" s="301">
        <v>58</v>
      </c>
      <c r="M27" s="309">
        <v>180</v>
      </c>
      <c r="N27" s="73"/>
      <c r="O27" s="314">
        <v>124</v>
      </c>
      <c r="P27" s="301">
        <v>58</v>
      </c>
      <c r="Q27" s="309">
        <v>182</v>
      </c>
    </row>
    <row r="28" spans="2:17" s="70" customFormat="1" ht="14.25" customHeight="1" x14ac:dyDescent="0.2">
      <c r="B28" s="336" t="s">
        <v>150</v>
      </c>
      <c r="C28" s="308">
        <v>54</v>
      </c>
      <c r="D28" s="300">
        <v>28</v>
      </c>
      <c r="E28" s="309">
        <v>82</v>
      </c>
      <c r="F28" s="94"/>
      <c r="G28" s="314">
        <v>51</v>
      </c>
      <c r="H28" s="301">
        <v>28</v>
      </c>
      <c r="I28" s="309">
        <v>79</v>
      </c>
      <c r="J28" s="94"/>
      <c r="K28" s="314">
        <v>51</v>
      </c>
      <c r="L28" s="301">
        <v>29</v>
      </c>
      <c r="M28" s="309">
        <v>80</v>
      </c>
      <c r="N28" s="73"/>
      <c r="O28" s="314">
        <v>51</v>
      </c>
      <c r="P28" s="301">
        <v>30</v>
      </c>
      <c r="Q28" s="309">
        <v>81</v>
      </c>
    </row>
    <row r="29" spans="2:17" s="70" customFormat="1" ht="14.25" customHeight="1" x14ac:dyDescent="0.2">
      <c r="B29" s="336" t="s">
        <v>151</v>
      </c>
      <c r="C29" s="308">
        <v>55</v>
      </c>
      <c r="D29" s="300">
        <v>29</v>
      </c>
      <c r="E29" s="309">
        <v>84</v>
      </c>
      <c r="F29" s="94"/>
      <c r="G29" s="314">
        <v>55</v>
      </c>
      <c r="H29" s="301">
        <v>28</v>
      </c>
      <c r="I29" s="309">
        <v>83</v>
      </c>
      <c r="J29" s="94"/>
      <c r="K29" s="314">
        <v>54</v>
      </c>
      <c r="L29" s="301">
        <v>28</v>
      </c>
      <c r="M29" s="309">
        <v>82</v>
      </c>
      <c r="N29" s="73"/>
      <c r="O29" s="314">
        <v>54</v>
      </c>
      <c r="P29" s="301">
        <v>28</v>
      </c>
      <c r="Q29" s="309">
        <v>82</v>
      </c>
    </row>
    <row r="30" spans="2:17" s="70" customFormat="1" ht="14.25" customHeight="1" x14ac:dyDescent="0.2">
      <c r="B30" s="336" t="s">
        <v>152</v>
      </c>
      <c r="C30" s="308">
        <v>106</v>
      </c>
      <c r="D30" s="300">
        <v>42</v>
      </c>
      <c r="E30" s="309">
        <v>148</v>
      </c>
      <c r="F30" s="94"/>
      <c r="G30" s="314">
        <v>105</v>
      </c>
      <c r="H30" s="301">
        <v>41</v>
      </c>
      <c r="I30" s="309">
        <v>146</v>
      </c>
      <c r="J30" s="94"/>
      <c r="K30" s="314">
        <v>106</v>
      </c>
      <c r="L30" s="301">
        <v>41</v>
      </c>
      <c r="M30" s="309">
        <v>147</v>
      </c>
      <c r="N30" s="73"/>
      <c r="O30" s="314">
        <v>105</v>
      </c>
      <c r="P30" s="301">
        <v>42</v>
      </c>
      <c r="Q30" s="309">
        <v>147</v>
      </c>
    </row>
    <row r="31" spans="2:17" s="70" customFormat="1" ht="14.25" customHeight="1" x14ac:dyDescent="0.2">
      <c r="B31" s="336" t="s">
        <v>153</v>
      </c>
      <c r="C31" s="308">
        <v>104</v>
      </c>
      <c r="D31" s="300">
        <v>25</v>
      </c>
      <c r="E31" s="309">
        <v>129</v>
      </c>
      <c r="F31" s="94"/>
      <c r="G31" s="314">
        <v>103</v>
      </c>
      <c r="H31" s="301">
        <v>25</v>
      </c>
      <c r="I31" s="309">
        <v>128</v>
      </c>
      <c r="J31" s="94"/>
      <c r="K31" s="314">
        <v>102</v>
      </c>
      <c r="L31" s="301">
        <v>25</v>
      </c>
      <c r="M31" s="309">
        <v>127</v>
      </c>
      <c r="N31" s="73"/>
      <c r="O31" s="314">
        <v>104</v>
      </c>
      <c r="P31" s="301">
        <v>25</v>
      </c>
      <c r="Q31" s="309">
        <v>129</v>
      </c>
    </row>
    <row r="32" spans="2:17" s="70" customFormat="1" ht="14.25" customHeight="1" x14ac:dyDescent="0.2">
      <c r="B32" s="336" t="s">
        <v>24</v>
      </c>
      <c r="C32" s="308">
        <v>295</v>
      </c>
      <c r="D32" s="300">
        <v>108</v>
      </c>
      <c r="E32" s="309">
        <v>403</v>
      </c>
      <c r="F32" s="94"/>
      <c r="G32" s="314">
        <v>293</v>
      </c>
      <c r="H32" s="301">
        <v>105</v>
      </c>
      <c r="I32" s="309">
        <v>398</v>
      </c>
      <c r="J32" s="94"/>
      <c r="K32" s="314">
        <v>294</v>
      </c>
      <c r="L32" s="301">
        <v>106</v>
      </c>
      <c r="M32" s="309">
        <v>400</v>
      </c>
      <c r="N32" s="73"/>
      <c r="O32" s="314">
        <v>300</v>
      </c>
      <c r="P32" s="301">
        <v>107</v>
      </c>
      <c r="Q32" s="309">
        <v>407</v>
      </c>
    </row>
    <row r="33" spans="2:17" s="70" customFormat="1" ht="14.25" customHeight="1" x14ac:dyDescent="0.2">
      <c r="B33" s="336" t="s">
        <v>154</v>
      </c>
      <c r="C33" s="308">
        <v>3</v>
      </c>
      <c r="D33" s="300" t="s">
        <v>199</v>
      </c>
      <c r="E33" s="309">
        <v>3</v>
      </c>
      <c r="F33" s="94"/>
      <c r="G33" s="314">
        <v>3</v>
      </c>
      <c r="H33" s="301" t="s">
        <v>199</v>
      </c>
      <c r="I33" s="309">
        <v>3</v>
      </c>
      <c r="J33" s="94"/>
      <c r="K33" s="314">
        <v>3</v>
      </c>
      <c r="L33" s="301" t="s">
        <v>199</v>
      </c>
      <c r="M33" s="309">
        <v>3</v>
      </c>
      <c r="N33" s="73"/>
      <c r="O33" s="314">
        <v>3</v>
      </c>
      <c r="P33" s="301" t="s">
        <v>199</v>
      </c>
      <c r="Q33" s="309">
        <v>3</v>
      </c>
    </row>
    <row r="34" spans="2:17" s="70" customFormat="1" ht="14.25" customHeight="1" x14ac:dyDescent="0.2">
      <c r="B34" s="336" t="s">
        <v>155</v>
      </c>
      <c r="C34" s="308">
        <v>4</v>
      </c>
      <c r="D34" s="300" t="s">
        <v>199</v>
      </c>
      <c r="E34" s="309">
        <v>4</v>
      </c>
      <c r="F34" s="94"/>
      <c r="G34" s="314">
        <v>4</v>
      </c>
      <c r="H34" s="301" t="s">
        <v>199</v>
      </c>
      <c r="I34" s="309">
        <v>4</v>
      </c>
      <c r="J34" s="94"/>
      <c r="K34" s="314">
        <v>4</v>
      </c>
      <c r="L34" s="301" t="s">
        <v>199</v>
      </c>
      <c r="M34" s="309">
        <v>4</v>
      </c>
      <c r="N34" s="73"/>
      <c r="O34" s="314">
        <v>4</v>
      </c>
      <c r="P34" s="301" t="s">
        <v>199</v>
      </c>
      <c r="Q34" s="309">
        <v>4</v>
      </c>
    </row>
    <row r="35" spans="2:17" s="70" customFormat="1" ht="14.25" customHeight="1" x14ac:dyDescent="0.2">
      <c r="B35" s="336" t="s">
        <v>25</v>
      </c>
      <c r="C35" s="308">
        <v>540</v>
      </c>
      <c r="D35" s="300">
        <v>218</v>
      </c>
      <c r="E35" s="309">
        <v>758</v>
      </c>
      <c r="F35" s="94"/>
      <c r="G35" s="314">
        <v>526</v>
      </c>
      <c r="H35" s="301">
        <v>207</v>
      </c>
      <c r="I35" s="309">
        <v>733</v>
      </c>
      <c r="J35" s="94"/>
      <c r="K35" s="314">
        <v>530</v>
      </c>
      <c r="L35" s="301">
        <v>207</v>
      </c>
      <c r="M35" s="309">
        <v>737</v>
      </c>
      <c r="N35" s="73"/>
      <c r="O35" s="314">
        <v>535</v>
      </c>
      <c r="P35" s="301">
        <v>208</v>
      </c>
      <c r="Q35" s="309">
        <v>743</v>
      </c>
    </row>
    <row r="36" spans="2:17" s="70" customFormat="1" ht="14.25" customHeight="1" x14ac:dyDescent="0.2">
      <c r="B36" s="336" t="s">
        <v>156</v>
      </c>
      <c r="C36" s="308">
        <v>74</v>
      </c>
      <c r="D36" s="300">
        <v>30</v>
      </c>
      <c r="E36" s="309">
        <v>104</v>
      </c>
      <c r="F36" s="94"/>
      <c r="G36" s="314">
        <v>74</v>
      </c>
      <c r="H36" s="301">
        <v>30</v>
      </c>
      <c r="I36" s="309">
        <v>104</v>
      </c>
      <c r="J36" s="94"/>
      <c r="K36" s="314">
        <v>75</v>
      </c>
      <c r="L36" s="301">
        <v>30</v>
      </c>
      <c r="M36" s="309">
        <v>105</v>
      </c>
      <c r="N36" s="73"/>
      <c r="O36" s="314">
        <v>74</v>
      </c>
      <c r="P36" s="301">
        <v>32</v>
      </c>
      <c r="Q36" s="309">
        <v>106</v>
      </c>
    </row>
    <row r="37" spans="2:17" s="70" customFormat="1" ht="14.25" customHeight="1" x14ac:dyDescent="0.2">
      <c r="B37" s="336" t="s">
        <v>157</v>
      </c>
      <c r="C37" s="308">
        <v>209</v>
      </c>
      <c r="D37" s="300">
        <v>54</v>
      </c>
      <c r="E37" s="309">
        <v>263</v>
      </c>
      <c r="F37" s="94"/>
      <c r="G37" s="314">
        <v>207</v>
      </c>
      <c r="H37" s="301">
        <v>54</v>
      </c>
      <c r="I37" s="309">
        <v>261</v>
      </c>
      <c r="J37" s="94"/>
      <c r="K37" s="314">
        <v>204</v>
      </c>
      <c r="L37" s="301">
        <v>54</v>
      </c>
      <c r="M37" s="309">
        <v>258</v>
      </c>
      <c r="N37" s="73"/>
      <c r="O37" s="314">
        <v>207</v>
      </c>
      <c r="P37" s="301">
        <v>55</v>
      </c>
      <c r="Q37" s="309">
        <v>262</v>
      </c>
    </row>
    <row r="38" spans="2:17" s="1" customFormat="1" ht="14.25" customHeight="1" x14ac:dyDescent="0.25">
      <c r="B38" s="336" t="s">
        <v>158</v>
      </c>
      <c r="C38" s="308">
        <v>86</v>
      </c>
      <c r="D38" s="300">
        <v>31</v>
      </c>
      <c r="E38" s="309">
        <v>117</v>
      </c>
      <c r="F38" s="313"/>
      <c r="G38" s="314">
        <v>81</v>
      </c>
      <c r="H38" s="301">
        <v>29</v>
      </c>
      <c r="I38" s="309">
        <v>110</v>
      </c>
      <c r="J38" s="313"/>
      <c r="K38" s="314">
        <v>81</v>
      </c>
      <c r="L38" s="301">
        <v>29</v>
      </c>
      <c r="M38" s="309">
        <v>110</v>
      </c>
      <c r="N38" s="313"/>
      <c r="O38" s="314">
        <v>81</v>
      </c>
      <c r="P38" s="301">
        <v>31</v>
      </c>
      <c r="Q38" s="309">
        <v>112</v>
      </c>
    </row>
    <row r="39" spans="2:17" ht="14.25" customHeight="1" x14ac:dyDescent="0.2">
      <c r="B39" s="336" t="s">
        <v>26</v>
      </c>
      <c r="C39" s="308">
        <v>240</v>
      </c>
      <c r="D39" s="300">
        <v>73</v>
      </c>
      <c r="E39" s="309">
        <v>313</v>
      </c>
      <c r="G39" s="314">
        <v>237</v>
      </c>
      <c r="H39" s="301">
        <v>71</v>
      </c>
      <c r="I39" s="309">
        <v>308</v>
      </c>
      <c r="J39" s="74"/>
      <c r="K39" s="314">
        <v>238</v>
      </c>
      <c r="L39" s="301">
        <v>71</v>
      </c>
      <c r="M39" s="309">
        <v>309</v>
      </c>
      <c r="N39" s="74"/>
      <c r="O39" s="314">
        <v>237</v>
      </c>
      <c r="P39" s="301">
        <v>71</v>
      </c>
      <c r="Q39" s="309">
        <v>308</v>
      </c>
    </row>
    <row r="40" spans="2:17" ht="14.25" customHeight="1" x14ac:dyDescent="0.2">
      <c r="B40" s="336" t="s">
        <v>159</v>
      </c>
      <c r="C40" s="308">
        <v>94</v>
      </c>
      <c r="D40" s="300">
        <v>23</v>
      </c>
      <c r="E40" s="309">
        <v>117</v>
      </c>
      <c r="G40" s="314">
        <v>92</v>
      </c>
      <c r="H40" s="301">
        <v>22</v>
      </c>
      <c r="I40" s="309">
        <v>114</v>
      </c>
      <c r="J40" s="74"/>
      <c r="K40" s="314">
        <v>94</v>
      </c>
      <c r="L40" s="301">
        <v>22</v>
      </c>
      <c r="M40" s="309">
        <v>116</v>
      </c>
      <c r="N40" s="74"/>
      <c r="O40" s="314">
        <v>93</v>
      </c>
      <c r="P40" s="301">
        <v>21</v>
      </c>
      <c r="Q40" s="309">
        <v>114</v>
      </c>
    </row>
    <row r="41" spans="2:17" ht="14.25" customHeight="1" x14ac:dyDescent="0.2">
      <c r="B41" s="336" t="s">
        <v>160</v>
      </c>
      <c r="C41" s="308">
        <v>8</v>
      </c>
      <c r="D41" s="300">
        <v>10</v>
      </c>
      <c r="E41" s="309">
        <v>18</v>
      </c>
      <c r="G41" s="314">
        <v>8</v>
      </c>
      <c r="H41" s="301">
        <v>10</v>
      </c>
      <c r="I41" s="309">
        <v>18</v>
      </c>
      <c r="J41" s="74"/>
      <c r="K41" s="314">
        <v>8</v>
      </c>
      <c r="L41" s="301">
        <v>10</v>
      </c>
      <c r="M41" s="309">
        <v>18</v>
      </c>
      <c r="N41" s="74"/>
      <c r="O41" s="314">
        <v>8</v>
      </c>
      <c r="P41" s="301">
        <v>11</v>
      </c>
      <c r="Q41" s="309">
        <v>19</v>
      </c>
    </row>
    <row r="42" spans="2:17" ht="14.25" customHeight="1" x14ac:dyDescent="0.2">
      <c r="B42" s="336" t="s">
        <v>161</v>
      </c>
      <c r="C42" s="308">
        <v>76</v>
      </c>
      <c r="D42" s="300">
        <v>28</v>
      </c>
      <c r="E42" s="309">
        <v>104</v>
      </c>
      <c r="G42" s="314">
        <v>74</v>
      </c>
      <c r="H42" s="301">
        <v>28</v>
      </c>
      <c r="I42" s="309">
        <v>102</v>
      </c>
      <c r="J42" s="74"/>
      <c r="K42" s="314">
        <v>72</v>
      </c>
      <c r="L42" s="301">
        <v>28</v>
      </c>
      <c r="M42" s="309">
        <v>100</v>
      </c>
      <c r="N42" s="74"/>
      <c r="O42" s="314">
        <v>72</v>
      </c>
      <c r="P42" s="301">
        <v>29</v>
      </c>
      <c r="Q42" s="309">
        <v>101</v>
      </c>
    </row>
    <row r="43" spans="2:17" ht="14.25" customHeight="1" x14ac:dyDescent="0.2">
      <c r="B43" s="336" t="s">
        <v>162</v>
      </c>
      <c r="C43" s="308">
        <v>76</v>
      </c>
      <c r="D43" s="300">
        <v>32</v>
      </c>
      <c r="E43" s="309">
        <v>108</v>
      </c>
      <c r="G43" s="314">
        <v>75</v>
      </c>
      <c r="H43" s="301">
        <v>31</v>
      </c>
      <c r="I43" s="309">
        <v>106</v>
      </c>
      <c r="J43" s="74"/>
      <c r="K43" s="314">
        <v>75</v>
      </c>
      <c r="L43" s="301">
        <v>32</v>
      </c>
      <c r="M43" s="309">
        <v>107</v>
      </c>
      <c r="N43" s="74"/>
      <c r="O43" s="314">
        <v>75</v>
      </c>
      <c r="P43" s="301">
        <v>33</v>
      </c>
      <c r="Q43" s="309">
        <v>108</v>
      </c>
    </row>
    <row r="44" spans="2:17" ht="14.25" customHeight="1" x14ac:dyDescent="0.2">
      <c r="B44" s="336" t="s">
        <v>163</v>
      </c>
      <c r="C44" s="308">
        <v>75</v>
      </c>
      <c r="D44" s="300">
        <v>26</v>
      </c>
      <c r="E44" s="309">
        <v>101</v>
      </c>
      <c r="G44" s="314">
        <v>74</v>
      </c>
      <c r="H44" s="301">
        <v>26</v>
      </c>
      <c r="I44" s="309">
        <v>100</v>
      </c>
      <c r="J44" s="74"/>
      <c r="K44" s="314">
        <v>72</v>
      </c>
      <c r="L44" s="301">
        <v>26</v>
      </c>
      <c r="M44" s="309">
        <v>98</v>
      </c>
      <c r="N44" s="74"/>
      <c r="O44" s="314">
        <v>71</v>
      </c>
      <c r="P44" s="301">
        <v>26</v>
      </c>
      <c r="Q44" s="309">
        <v>97</v>
      </c>
    </row>
    <row r="45" spans="2:17" ht="14.25" customHeight="1" x14ac:dyDescent="0.2">
      <c r="B45" s="336" t="s">
        <v>164</v>
      </c>
      <c r="C45" s="308">
        <v>22</v>
      </c>
      <c r="D45" s="300">
        <v>13</v>
      </c>
      <c r="E45" s="309">
        <v>35</v>
      </c>
      <c r="G45" s="314">
        <v>22</v>
      </c>
      <c r="H45" s="301">
        <v>12</v>
      </c>
      <c r="I45" s="309">
        <v>34</v>
      </c>
      <c r="J45" s="74"/>
      <c r="K45" s="314">
        <v>22</v>
      </c>
      <c r="L45" s="301">
        <v>12</v>
      </c>
      <c r="M45" s="309">
        <v>34</v>
      </c>
      <c r="N45" s="74"/>
      <c r="O45" s="314">
        <v>21</v>
      </c>
      <c r="P45" s="301">
        <v>12</v>
      </c>
      <c r="Q45" s="309">
        <v>33</v>
      </c>
    </row>
    <row r="46" spans="2:17" ht="14.25" customHeight="1" x14ac:dyDescent="0.2">
      <c r="B46" s="336" t="s">
        <v>165</v>
      </c>
      <c r="C46" s="308">
        <v>115</v>
      </c>
      <c r="D46" s="300">
        <v>25</v>
      </c>
      <c r="E46" s="309">
        <v>140</v>
      </c>
      <c r="G46" s="314">
        <v>112</v>
      </c>
      <c r="H46" s="301">
        <v>22</v>
      </c>
      <c r="I46" s="309">
        <v>134</v>
      </c>
      <c r="J46" s="74"/>
      <c r="K46" s="314">
        <v>110</v>
      </c>
      <c r="L46" s="301">
        <v>22</v>
      </c>
      <c r="M46" s="309">
        <v>132</v>
      </c>
      <c r="N46" s="74"/>
      <c r="O46" s="314">
        <v>110</v>
      </c>
      <c r="P46" s="301">
        <v>22</v>
      </c>
      <c r="Q46" s="309">
        <v>132</v>
      </c>
    </row>
    <row r="47" spans="2:17" ht="14.25" customHeight="1" x14ac:dyDescent="0.2">
      <c r="B47" s="336" t="s">
        <v>166</v>
      </c>
      <c r="C47" s="308">
        <v>411</v>
      </c>
      <c r="D47" s="300">
        <v>147</v>
      </c>
      <c r="E47" s="309">
        <v>558</v>
      </c>
      <c r="G47" s="314">
        <v>403</v>
      </c>
      <c r="H47" s="301">
        <v>146</v>
      </c>
      <c r="I47" s="309">
        <v>549</v>
      </c>
      <c r="J47" s="74"/>
      <c r="K47" s="314">
        <v>402</v>
      </c>
      <c r="L47" s="301">
        <v>145</v>
      </c>
      <c r="M47" s="309">
        <v>547</v>
      </c>
      <c r="N47" s="74"/>
      <c r="O47" s="314">
        <v>406</v>
      </c>
      <c r="P47" s="301">
        <v>148</v>
      </c>
      <c r="Q47" s="309">
        <v>554</v>
      </c>
    </row>
    <row r="48" spans="2:17" ht="14.25" customHeight="1" x14ac:dyDescent="0.2">
      <c r="B48" s="336" t="s">
        <v>167</v>
      </c>
      <c r="C48" s="308">
        <v>16</v>
      </c>
      <c r="D48" s="300" t="s">
        <v>199</v>
      </c>
      <c r="E48" s="309">
        <v>16</v>
      </c>
      <c r="G48" s="314">
        <v>15</v>
      </c>
      <c r="H48" s="301" t="s">
        <v>199</v>
      </c>
      <c r="I48" s="309">
        <v>15</v>
      </c>
      <c r="J48" s="74"/>
      <c r="K48" s="314">
        <v>15</v>
      </c>
      <c r="L48" s="301" t="s">
        <v>199</v>
      </c>
      <c r="M48" s="309">
        <v>15</v>
      </c>
      <c r="N48" s="74"/>
      <c r="O48" s="314">
        <v>15</v>
      </c>
      <c r="P48" s="301" t="s">
        <v>199</v>
      </c>
      <c r="Q48" s="309">
        <v>15</v>
      </c>
    </row>
    <row r="49" spans="2:17" ht="14.25" customHeight="1" x14ac:dyDescent="0.2">
      <c r="B49" s="336" t="s">
        <v>168</v>
      </c>
      <c r="C49" s="308">
        <v>209</v>
      </c>
      <c r="D49" s="300">
        <v>60</v>
      </c>
      <c r="E49" s="309">
        <v>269</v>
      </c>
      <c r="G49" s="314">
        <v>205</v>
      </c>
      <c r="H49" s="301">
        <v>59</v>
      </c>
      <c r="I49" s="309">
        <v>264</v>
      </c>
      <c r="J49" s="74"/>
      <c r="K49" s="314">
        <v>205</v>
      </c>
      <c r="L49" s="301">
        <v>59</v>
      </c>
      <c r="M49" s="309">
        <v>264</v>
      </c>
      <c r="N49" s="74"/>
      <c r="O49" s="314">
        <v>206</v>
      </c>
      <c r="P49" s="301">
        <v>57</v>
      </c>
      <c r="Q49" s="309">
        <v>263</v>
      </c>
    </row>
    <row r="50" spans="2:17" ht="14.25" customHeight="1" x14ac:dyDescent="0.2">
      <c r="B50" s="336" t="s">
        <v>169</v>
      </c>
      <c r="C50" s="308">
        <v>30</v>
      </c>
      <c r="D50" s="300">
        <v>9</v>
      </c>
      <c r="E50" s="309">
        <v>39</v>
      </c>
      <c r="G50" s="314">
        <v>27</v>
      </c>
      <c r="H50" s="301">
        <v>8</v>
      </c>
      <c r="I50" s="309">
        <v>35</v>
      </c>
      <c r="J50" s="74"/>
      <c r="K50" s="314">
        <v>27</v>
      </c>
      <c r="L50" s="301">
        <v>7</v>
      </c>
      <c r="M50" s="309">
        <v>34</v>
      </c>
      <c r="N50" s="74"/>
      <c r="O50" s="314">
        <v>27</v>
      </c>
      <c r="P50" s="301">
        <v>7</v>
      </c>
      <c r="Q50" s="309">
        <v>34</v>
      </c>
    </row>
    <row r="51" spans="2:17" ht="14.25" customHeight="1" x14ac:dyDescent="0.2">
      <c r="B51" s="336" t="s">
        <v>170</v>
      </c>
      <c r="C51" s="308">
        <v>72</v>
      </c>
      <c r="D51" s="300">
        <v>23</v>
      </c>
      <c r="E51" s="309">
        <v>95</v>
      </c>
      <c r="G51" s="314">
        <v>72</v>
      </c>
      <c r="H51" s="301">
        <v>21</v>
      </c>
      <c r="I51" s="309">
        <v>93</v>
      </c>
      <c r="J51" s="74"/>
      <c r="K51" s="314">
        <v>72</v>
      </c>
      <c r="L51" s="301">
        <v>21</v>
      </c>
      <c r="M51" s="309">
        <v>93</v>
      </c>
      <c r="N51" s="74"/>
      <c r="O51" s="314">
        <v>71</v>
      </c>
      <c r="P51" s="301">
        <v>21</v>
      </c>
      <c r="Q51" s="309">
        <v>92</v>
      </c>
    </row>
    <row r="52" spans="2:17" ht="14.25" customHeight="1" x14ac:dyDescent="0.2">
      <c r="B52" s="336" t="s">
        <v>171</v>
      </c>
      <c r="C52" s="308">
        <v>27</v>
      </c>
      <c r="D52" s="300">
        <v>15</v>
      </c>
      <c r="E52" s="309">
        <v>42</v>
      </c>
      <c r="G52" s="314">
        <v>27</v>
      </c>
      <c r="H52" s="301">
        <v>14</v>
      </c>
      <c r="I52" s="309">
        <v>41</v>
      </c>
      <c r="J52" s="74"/>
      <c r="K52" s="314">
        <v>27</v>
      </c>
      <c r="L52" s="301">
        <v>14</v>
      </c>
      <c r="M52" s="309">
        <v>41</v>
      </c>
      <c r="N52" s="74"/>
      <c r="O52" s="314">
        <v>27</v>
      </c>
      <c r="P52" s="301">
        <v>14</v>
      </c>
      <c r="Q52" s="309">
        <v>41</v>
      </c>
    </row>
    <row r="53" spans="2:17" ht="14.25" customHeight="1" x14ac:dyDescent="0.2">
      <c r="B53" s="336" t="s">
        <v>27</v>
      </c>
      <c r="C53" s="308">
        <v>222</v>
      </c>
      <c r="D53" s="300">
        <v>68</v>
      </c>
      <c r="E53" s="309">
        <v>290</v>
      </c>
      <c r="G53" s="314">
        <v>219</v>
      </c>
      <c r="H53" s="301">
        <v>68</v>
      </c>
      <c r="I53" s="309">
        <v>287</v>
      </c>
      <c r="J53" s="74"/>
      <c r="K53" s="314">
        <v>216</v>
      </c>
      <c r="L53" s="301">
        <v>66</v>
      </c>
      <c r="M53" s="309">
        <v>282</v>
      </c>
      <c r="N53" s="74"/>
      <c r="O53" s="314">
        <v>218</v>
      </c>
      <c r="P53" s="301">
        <v>68</v>
      </c>
      <c r="Q53" s="309">
        <v>286</v>
      </c>
    </row>
    <row r="54" spans="2:17" ht="14.25" customHeight="1" x14ac:dyDescent="0.2">
      <c r="B54" s="336" t="s">
        <v>172</v>
      </c>
      <c r="C54" s="308">
        <v>39</v>
      </c>
      <c r="D54" s="300">
        <v>8</v>
      </c>
      <c r="E54" s="309">
        <v>47</v>
      </c>
      <c r="G54" s="314">
        <v>38</v>
      </c>
      <c r="H54" s="301">
        <v>7</v>
      </c>
      <c r="I54" s="309">
        <v>45</v>
      </c>
      <c r="J54" s="74"/>
      <c r="K54" s="314">
        <v>38</v>
      </c>
      <c r="L54" s="301">
        <v>7</v>
      </c>
      <c r="M54" s="309">
        <v>45</v>
      </c>
      <c r="N54" s="74"/>
      <c r="O54" s="314">
        <v>40</v>
      </c>
      <c r="P54" s="301">
        <v>7</v>
      </c>
      <c r="Q54" s="309">
        <v>47</v>
      </c>
    </row>
    <row r="55" spans="2:17" ht="14.25" customHeight="1" x14ac:dyDescent="0.2">
      <c r="B55" s="336" t="s">
        <v>173</v>
      </c>
      <c r="C55" s="308">
        <v>276</v>
      </c>
      <c r="D55" s="300">
        <v>83</v>
      </c>
      <c r="E55" s="309">
        <v>359</v>
      </c>
      <c r="G55" s="314">
        <v>271</v>
      </c>
      <c r="H55" s="301">
        <v>82</v>
      </c>
      <c r="I55" s="309">
        <v>353</v>
      </c>
      <c r="J55" s="74"/>
      <c r="K55" s="314">
        <v>268</v>
      </c>
      <c r="L55" s="301">
        <v>83</v>
      </c>
      <c r="M55" s="309">
        <v>351</v>
      </c>
      <c r="N55" s="74"/>
      <c r="O55" s="314">
        <v>268</v>
      </c>
      <c r="P55" s="301">
        <v>85</v>
      </c>
      <c r="Q55" s="309">
        <v>353</v>
      </c>
    </row>
    <row r="56" spans="2:17" ht="14.25" customHeight="1" x14ac:dyDescent="0.2">
      <c r="B56" s="336" t="s">
        <v>174</v>
      </c>
      <c r="C56" s="308">
        <v>137</v>
      </c>
      <c r="D56" s="300">
        <v>34</v>
      </c>
      <c r="E56" s="309">
        <v>171</v>
      </c>
      <c r="G56" s="314">
        <v>135</v>
      </c>
      <c r="H56" s="301">
        <v>31</v>
      </c>
      <c r="I56" s="309">
        <v>166</v>
      </c>
      <c r="J56" s="74"/>
      <c r="K56" s="314">
        <v>134</v>
      </c>
      <c r="L56" s="301">
        <v>31</v>
      </c>
      <c r="M56" s="309">
        <v>165</v>
      </c>
      <c r="N56" s="74"/>
      <c r="O56" s="314">
        <v>134</v>
      </c>
      <c r="P56" s="301">
        <v>32</v>
      </c>
      <c r="Q56" s="309">
        <v>166</v>
      </c>
    </row>
    <row r="57" spans="2:17" ht="14.25" customHeight="1" x14ac:dyDescent="0.2">
      <c r="B57" s="336" t="s">
        <v>175</v>
      </c>
      <c r="C57" s="308">
        <v>153</v>
      </c>
      <c r="D57" s="300">
        <v>30</v>
      </c>
      <c r="E57" s="309">
        <v>183</v>
      </c>
      <c r="G57" s="314">
        <v>152</v>
      </c>
      <c r="H57" s="301">
        <v>29</v>
      </c>
      <c r="I57" s="309">
        <v>181</v>
      </c>
      <c r="J57" s="74"/>
      <c r="K57" s="314">
        <v>153</v>
      </c>
      <c r="L57" s="301">
        <v>30</v>
      </c>
      <c r="M57" s="309">
        <v>183</v>
      </c>
      <c r="N57" s="74"/>
      <c r="O57" s="314">
        <v>149</v>
      </c>
      <c r="P57" s="301">
        <v>30</v>
      </c>
      <c r="Q57" s="309">
        <v>179</v>
      </c>
    </row>
    <row r="58" spans="2:17" ht="14.25" customHeight="1" x14ac:dyDescent="0.2">
      <c r="B58" s="336" t="s">
        <v>176</v>
      </c>
      <c r="C58" s="308">
        <v>290</v>
      </c>
      <c r="D58" s="300">
        <v>87</v>
      </c>
      <c r="E58" s="309">
        <v>377</v>
      </c>
      <c r="G58" s="314">
        <v>284</v>
      </c>
      <c r="H58" s="301">
        <v>86</v>
      </c>
      <c r="I58" s="309">
        <v>370</v>
      </c>
      <c r="J58" s="74"/>
      <c r="K58" s="314">
        <v>283</v>
      </c>
      <c r="L58" s="301">
        <v>84</v>
      </c>
      <c r="M58" s="309">
        <v>367</v>
      </c>
      <c r="N58" s="74"/>
      <c r="O58" s="314">
        <v>280</v>
      </c>
      <c r="P58" s="301">
        <v>83</v>
      </c>
      <c r="Q58" s="309">
        <v>363</v>
      </c>
    </row>
    <row r="59" spans="2:17" ht="14.25" customHeight="1" x14ac:dyDescent="0.2">
      <c r="B59" s="336" t="s">
        <v>177</v>
      </c>
      <c r="C59" s="308">
        <v>55</v>
      </c>
      <c r="D59" s="300">
        <v>23</v>
      </c>
      <c r="E59" s="309">
        <v>78</v>
      </c>
      <c r="G59" s="314">
        <v>54</v>
      </c>
      <c r="H59" s="301">
        <v>22</v>
      </c>
      <c r="I59" s="309">
        <v>76</v>
      </c>
      <c r="J59" s="74"/>
      <c r="K59" s="314">
        <v>56</v>
      </c>
      <c r="L59" s="301">
        <v>21</v>
      </c>
      <c r="M59" s="309">
        <v>77</v>
      </c>
      <c r="N59" s="74"/>
      <c r="O59" s="314">
        <v>55</v>
      </c>
      <c r="P59" s="301">
        <v>20</v>
      </c>
      <c r="Q59" s="309">
        <v>75</v>
      </c>
    </row>
    <row r="60" spans="2:17" ht="14.25" customHeight="1" x14ac:dyDescent="0.2">
      <c r="B60" s="336" t="s">
        <v>178</v>
      </c>
      <c r="C60" s="308">
        <v>76</v>
      </c>
      <c r="D60" s="300">
        <v>24</v>
      </c>
      <c r="E60" s="309">
        <v>100</v>
      </c>
      <c r="G60" s="314">
        <v>75</v>
      </c>
      <c r="H60" s="301">
        <v>22</v>
      </c>
      <c r="I60" s="309">
        <v>97</v>
      </c>
      <c r="J60" s="74"/>
      <c r="K60" s="314">
        <v>75</v>
      </c>
      <c r="L60" s="301">
        <v>22</v>
      </c>
      <c r="M60" s="309">
        <v>97</v>
      </c>
      <c r="N60" s="74"/>
      <c r="O60" s="314">
        <v>73</v>
      </c>
      <c r="P60" s="301">
        <v>22</v>
      </c>
      <c r="Q60" s="309">
        <v>95</v>
      </c>
    </row>
    <row r="61" spans="2:17" ht="14.25" customHeight="1" x14ac:dyDescent="0.2">
      <c r="B61" s="336" t="s">
        <v>179</v>
      </c>
      <c r="C61" s="308">
        <v>34</v>
      </c>
      <c r="D61" s="300">
        <v>12</v>
      </c>
      <c r="E61" s="309">
        <v>46</v>
      </c>
      <c r="G61" s="314">
        <v>34</v>
      </c>
      <c r="H61" s="301">
        <v>12</v>
      </c>
      <c r="I61" s="309">
        <v>46</v>
      </c>
      <c r="J61" s="74"/>
      <c r="K61" s="314">
        <v>34</v>
      </c>
      <c r="L61" s="301">
        <v>11</v>
      </c>
      <c r="M61" s="309">
        <v>45</v>
      </c>
      <c r="N61" s="74"/>
      <c r="O61" s="314">
        <v>38</v>
      </c>
      <c r="P61" s="301">
        <v>11</v>
      </c>
      <c r="Q61" s="309">
        <v>49</v>
      </c>
    </row>
    <row r="62" spans="2:17" ht="14.25" customHeight="1" x14ac:dyDescent="0.2">
      <c r="B62" s="336" t="s">
        <v>180</v>
      </c>
      <c r="C62" s="308">
        <v>13</v>
      </c>
      <c r="D62" s="300">
        <v>8</v>
      </c>
      <c r="E62" s="309">
        <v>21</v>
      </c>
      <c r="G62" s="314">
        <v>15</v>
      </c>
      <c r="H62" s="301">
        <v>8</v>
      </c>
      <c r="I62" s="309">
        <v>23</v>
      </c>
      <c r="J62" s="74"/>
      <c r="K62" s="314">
        <v>15</v>
      </c>
      <c r="L62" s="301">
        <v>8</v>
      </c>
      <c r="M62" s="309">
        <v>23</v>
      </c>
      <c r="N62" s="74"/>
      <c r="O62" s="314">
        <v>16</v>
      </c>
      <c r="P62" s="301">
        <v>9</v>
      </c>
      <c r="Q62" s="309">
        <v>25</v>
      </c>
    </row>
    <row r="63" spans="2:17" ht="14.25" customHeight="1" x14ac:dyDescent="0.2">
      <c r="B63" s="336" t="s">
        <v>181</v>
      </c>
      <c r="C63" s="308">
        <v>54</v>
      </c>
      <c r="D63" s="300">
        <v>16</v>
      </c>
      <c r="E63" s="309">
        <v>70</v>
      </c>
      <c r="G63" s="314">
        <v>54</v>
      </c>
      <c r="H63" s="301">
        <v>15</v>
      </c>
      <c r="I63" s="309">
        <v>69</v>
      </c>
      <c r="J63" s="74"/>
      <c r="K63" s="314">
        <v>53</v>
      </c>
      <c r="L63" s="301">
        <v>14</v>
      </c>
      <c r="M63" s="309">
        <v>67</v>
      </c>
      <c r="N63" s="74"/>
      <c r="O63" s="314">
        <v>55</v>
      </c>
      <c r="P63" s="301">
        <v>14</v>
      </c>
      <c r="Q63" s="309">
        <v>69</v>
      </c>
    </row>
    <row r="64" spans="2:17" ht="14.25" customHeight="1" x14ac:dyDescent="0.2">
      <c r="B64" s="336" t="s">
        <v>182</v>
      </c>
      <c r="C64" s="308">
        <v>78</v>
      </c>
      <c r="D64" s="300">
        <v>22</v>
      </c>
      <c r="E64" s="309">
        <v>100</v>
      </c>
      <c r="G64" s="314">
        <v>75</v>
      </c>
      <c r="H64" s="301">
        <v>22</v>
      </c>
      <c r="I64" s="309">
        <v>97</v>
      </c>
      <c r="J64" s="74"/>
      <c r="K64" s="314">
        <v>75</v>
      </c>
      <c r="L64" s="301">
        <v>22</v>
      </c>
      <c r="M64" s="309">
        <v>97</v>
      </c>
      <c r="N64" s="74"/>
      <c r="O64" s="314">
        <v>74</v>
      </c>
      <c r="P64" s="301">
        <v>22</v>
      </c>
      <c r="Q64" s="309">
        <v>96</v>
      </c>
    </row>
    <row r="65" spans="2:17" ht="14.25" customHeight="1" x14ac:dyDescent="0.2">
      <c r="B65" s="336" t="s">
        <v>183</v>
      </c>
      <c r="C65" s="308">
        <v>49</v>
      </c>
      <c r="D65" s="300">
        <v>14</v>
      </c>
      <c r="E65" s="309">
        <v>63</v>
      </c>
      <c r="G65" s="314">
        <v>49</v>
      </c>
      <c r="H65" s="301">
        <v>14</v>
      </c>
      <c r="I65" s="309">
        <v>63</v>
      </c>
      <c r="J65" s="74"/>
      <c r="K65" s="314">
        <v>50</v>
      </c>
      <c r="L65" s="301">
        <v>13</v>
      </c>
      <c r="M65" s="309">
        <v>63</v>
      </c>
      <c r="N65" s="74"/>
      <c r="O65" s="314">
        <v>48</v>
      </c>
      <c r="P65" s="301">
        <v>13</v>
      </c>
      <c r="Q65" s="309">
        <v>61</v>
      </c>
    </row>
    <row r="66" spans="2:17" ht="14.25" customHeight="1" x14ac:dyDescent="0.2">
      <c r="B66" s="336" t="s">
        <v>184</v>
      </c>
      <c r="C66" s="308">
        <v>15</v>
      </c>
      <c r="D66" s="300">
        <v>12</v>
      </c>
      <c r="E66" s="309">
        <v>27</v>
      </c>
      <c r="G66" s="314">
        <v>15</v>
      </c>
      <c r="H66" s="301">
        <v>12</v>
      </c>
      <c r="I66" s="309">
        <v>27</v>
      </c>
      <c r="J66" s="74"/>
      <c r="K66" s="314">
        <v>16</v>
      </c>
      <c r="L66" s="301">
        <v>12</v>
      </c>
      <c r="M66" s="309">
        <v>28</v>
      </c>
      <c r="N66" s="74"/>
      <c r="O66" s="314">
        <v>17</v>
      </c>
      <c r="P66" s="301">
        <v>12</v>
      </c>
      <c r="Q66" s="309">
        <v>29</v>
      </c>
    </row>
    <row r="67" spans="2:17" ht="14.25" customHeight="1" x14ac:dyDescent="0.2">
      <c r="B67" s="336" t="s">
        <v>185</v>
      </c>
      <c r="C67" s="310">
        <v>62</v>
      </c>
      <c r="D67" s="311">
        <v>42</v>
      </c>
      <c r="E67" s="307">
        <v>104</v>
      </c>
      <c r="G67" s="299">
        <v>60</v>
      </c>
      <c r="H67" s="298">
        <v>41</v>
      </c>
      <c r="I67" s="307">
        <v>101</v>
      </c>
      <c r="J67" s="74"/>
      <c r="K67" s="299">
        <v>61</v>
      </c>
      <c r="L67" s="298">
        <v>42</v>
      </c>
      <c r="M67" s="307">
        <v>103</v>
      </c>
      <c r="N67" s="74"/>
      <c r="O67" s="299">
        <v>62</v>
      </c>
      <c r="P67" s="298">
        <v>42</v>
      </c>
      <c r="Q67" s="307">
        <v>104</v>
      </c>
    </row>
    <row r="68" spans="2:17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2:17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2:17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2:17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2:17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2:17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2:17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2:17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2:17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2:17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2:17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2:17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2:17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201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66" t="s">
        <v>198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</row>
    <row r="9" spans="1:14" s="70" customFormat="1" ht="24.75" customHeight="1" x14ac:dyDescent="0.25">
      <c r="B9" s="7"/>
      <c r="C9" s="465" t="s">
        <v>13</v>
      </c>
      <c r="D9" s="465"/>
      <c r="E9" s="45"/>
      <c r="F9" s="465" t="s">
        <v>15</v>
      </c>
      <c r="G9" s="465"/>
      <c r="H9" s="45"/>
      <c r="I9" s="465" t="s">
        <v>16</v>
      </c>
      <c r="J9" s="465"/>
      <c r="K9" s="46"/>
      <c r="L9" s="465" t="s">
        <v>14</v>
      </c>
      <c r="M9" s="465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 Beneficiarios CSI genero (11)'!C11/' Beneficiarios CSI genero (11)'!E11</f>
        <v>0.67416340494500671</v>
      </c>
      <c r="D11" s="100">
        <f>' Beneficiarios CSI genero (11)'!D11/' Beneficiarios CSI genero (11)'!E11</f>
        <v>0.32583659505499324</v>
      </c>
      <c r="E11" s="92"/>
      <c r="F11" s="99">
        <f>' Beneficiarios CSI genero (11)'!G11/' Beneficiarios CSI genero (11)'!I11</f>
        <v>0.67674397008045517</v>
      </c>
      <c r="G11" s="100">
        <f>' Beneficiarios CSI genero (11)'!H11/' Beneficiarios CSI genero (11)'!I11</f>
        <v>0.32325602991954477</v>
      </c>
      <c r="H11" s="92"/>
      <c r="I11" s="99">
        <f>' Beneficiarios CSI genero (11)'!K11/' Beneficiarios CSI genero (11)'!M11</f>
        <v>0.67772513845920401</v>
      </c>
      <c r="J11" s="100">
        <f>' Beneficiarios CSI genero (11)'!L11/' Beneficiarios CSI genero (11)'!M11</f>
        <v>0.32227486154079593</v>
      </c>
      <c r="K11" s="39"/>
      <c r="L11" s="99">
        <f>' Beneficiarios CSI genero (11)'!O11/' Beneficiarios CSI genero (11)'!Q11</f>
        <v>0.67860671002131301</v>
      </c>
      <c r="M11" s="100">
        <f>' Beneficiarios CSI genero (11)'!P11/' Beneficiarios CSI genero (11)'!Q11</f>
        <v>0.32139328997868699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 t="s">
        <v>31</v>
      </c>
      <c r="D12" s="102" t="s">
        <v>31</v>
      </c>
      <c r="E12" s="92"/>
      <c r="F12" s="101" t="s">
        <v>31</v>
      </c>
      <c r="G12" s="102" t="s">
        <v>31</v>
      </c>
      <c r="H12" s="92"/>
      <c r="I12" s="101" t="s">
        <v>31</v>
      </c>
      <c r="J12" s="102" t="s">
        <v>31</v>
      </c>
      <c r="K12" s="39"/>
      <c r="L12" s="101" t="s">
        <v>31</v>
      </c>
      <c r="M12" s="102" t="s">
        <v>31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 t="s">
        <v>31</v>
      </c>
      <c r="D13" s="102" t="s">
        <v>31</v>
      </c>
      <c r="E13" s="92"/>
      <c r="F13" s="101" t="s">
        <v>31</v>
      </c>
      <c r="G13" s="102" t="s">
        <v>31</v>
      </c>
      <c r="H13" s="92"/>
      <c r="I13" s="101" t="s">
        <v>31</v>
      </c>
      <c r="J13" s="102" t="s">
        <v>31</v>
      </c>
      <c r="K13" s="39"/>
      <c r="L13" s="101" t="s">
        <v>31</v>
      </c>
      <c r="M13" s="102" t="s">
        <v>31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03">
        <f>' Beneficiarios CSI genero (11)'!C14/' Beneficiarios CSI genero (11)'!E14</f>
        <v>0.7449642625081222</v>
      </c>
      <c r="D14" s="104">
        <f>' Beneficiarios CSI genero (11)'!D14/' Beneficiarios CSI genero (11)'!E14</f>
        <v>0.25503573749187786</v>
      </c>
      <c r="E14" s="92"/>
      <c r="F14" s="103">
        <f>' Beneficiarios CSI genero (11)'!G14/' Beneficiarios CSI genero (11)'!I14</f>
        <v>0.74715312327252625</v>
      </c>
      <c r="G14" s="104">
        <f>' Beneficiarios CSI genero (11)'!H14/' Beneficiarios CSI genero (11)'!I14</f>
        <v>0.25284687672747375</v>
      </c>
      <c r="H14" s="92"/>
      <c r="I14" s="103">
        <f>' Beneficiarios CSI genero (11)'!K14/' Beneficiarios CSI genero (11)'!M14</f>
        <v>0.74737075168825418</v>
      </c>
      <c r="J14" s="104">
        <f>' Beneficiarios CSI genero (11)'!L14/' Beneficiarios CSI genero (11)'!M14</f>
        <v>0.25262924831174582</v>
      </c>
      <c r="K14" s="39"/>
      <c r="L14" s="103">
        <f>' Beneficiarios CSI genero (11)'!O14/' Beneficiarios CSI genero (11)'!Q14</f>
        <v>0.74623585009341686</v>
      </c>
      <c r="M14" s="104">
        <f>' Beneficiarios CSI genero (11)'!P14/' Beneficiarios CSI genero (11)'!Q14</f>
        <v>0.25376414990658314</v>
      </c>
      <c r="N14" s="48"/>
    </row>
    <row r="15" spans="1:14" s="70" customFormat="1" ht="14.25" customHeight="1" x14ac:dyDescent="0.2">
      <c r="B15" s="336" t="s">
        <v>17</v>
      </c>
      <c r="C15" s="99">
        <f>' Beneficiarios CSI genero (11)'!C15/' Beneficiarios CSI genero (11)'!E15</f>
        <v>0.76358695652173914</v>
      </c>
      <c r="D15" s="100">
        <f>' Beneficiarios CSI genero (11)'!D15/' Beneficiarios CSI genero (11)'!E15</f>
        <v>0.23641304347826086</v>
      </c>
      <c r="E15" s="94"/>
      <c r="F15" s="99">
        <f>' Beneficiarios CSI genero (11)'!G15/' Beneficiarios CSI genero (11)'!I15</f>
        <v>0.77134986225895319</v>
      </c>
      <c r="G15" s="100">
        <f>' Beneficiarios CSI genero (11)'!H15/' Beneficiarios CSI genero (11)'!I15</f>
        <v>0.22865013774104684</v>
      </c>
      <c r="H15" s="94"/>
      <c r="I15" s="99">
        <f>' Beneficiarios CSI genero (11)'!K15/' Beneficiarios CSI genero (11)'!M15</f>
        <v>0.77410468319559234</v>
      </c>
      <c r="J15" s="100">
        <f>' Beneficiarios CSI genero (11)'!L15/' Beneficiarios CSI genero (11)'!M15</f>
        <v>0.22589531680440772</v>
      </c>
      <c r="K15" s="73"/>
      <c r="L15" s="99">
        <f>' Beneficiarios CSI genero (11)'!O15/' Beneficiarios CSI genero (11)'!Q15</f>
        <v>0.77235772357723576</v>
      </c>
      <c r="M15" s="100">
        <f>' Beneficiarios CSI genero (11)'!P15/' Beneficiarios CSI genero (11)'!Q15</f>
        <v>0.22764227642276422</v>
      </c>
    </row>
    <row r="16" spans="1:14" s="70" customFormat="1" ht="14.25" customHeight="1" x14ac:dyDescent="0.2">
      <c r="B16" s="336" t="s">
        <v>18</v>
      </c>
      <c r="C16" s="101">
        <f>' Beneficiarios CSI genero (11)'!C16/' Beneficiarios CSI genero (11)'!E16</f>
        <v>0.752</v>
      </c>
      <c r="D16" s="102">
        <f>' Beneficiarios CSI genero (11)'!D16/' Beneficiarios CSI genero (11)'!E16</f>
        <v>0.248</v>
      </c>
      <c r="E16" s="94"/>
      <c r="F16" s="101">
        <f>' Beneficiarios CSI genero (11)'!G16/' Beneficiarios CSI genero (11)'!I16</f>
        <v>0.75308641975308643</v>
      </c>
      <c r="G16" s="102">
        <f>' Beneficiarios CSI genero (11)'!H16/' Beneficiarios CSI genero (11)'!I16</f>
        <v>0.24691358024691357</v>
      </c>
      <c r="H16" s="94"/>
      <c r="I16" s="101">
        <f>' Beneficiarios CSI genero (11)'!K16/' Beneficiarios CSI genero (11)'!M16</f>
        <v>0.75732217573221761</v>
      </c>
      <c r="J16" s="102">
        <f>' Beneficiarios CSI genero (11)'!L16/' Beneficiarios CSI genero (11)'!M16</f>
        <v>0.24267782426778242</v>
      </c>
      <c r="K16" s="73"/>
      <c r="L16" s="101">
        <f>' Beneficiarios CSI genero (11)'!O16/' Beneficiarios CSI genero (11)'!Q16</f>
        <v>0.75308641975308643</v>
      </c>
      <c r="M16" s="102">
        <f>' Beneficiarios CSI genero (11)'!P16/' Beneficiarios CSI genero (11)'!Q16</f>
        <v>0.24691358024691357</v>
      </c>
    </row>
    <row r="17" spans="2:13" s="70" customFormat="1" ht="14.25" customHeight="1" x14ac:dyDescent="0.2">
      <c r="B17" s="336" t="s">
        <v>144</v>
      </c>
      <c r="C17" s="101">
        <f>' Beneficiarios CSI genero (11)'!C17/' Beneficiarios CSI genero (11)'!E17</f>
        <v>0.82051282051282048</v>
      </c>
      <c r="D17" s="102">
        <f>' Beneficiarios CSI genero (11)'!D17/' Beneficiarios CSI genero (11)'!E17</f>
        <v>0.17948717948717949</v>
      </c>
      <c r="E17" s="94"/>
      <c r="F17" s="101">
        <f>' Beneficiarios CSI genero (11)'!G17/' Beneficiarios CSI genero (11)'!I17</f>
        <v>0.82467532467532467</v>
      </c>
      <c r="G17" s="102">
        <f>' Beneficiarios CSI genero (11)'!H17/' Beneficiarios CSI genero (11)'!I17</f>
        <v>0.17532467532467533</v>
      </c>
      <c r="H17" s="94"/>
      <c r="I17" s="101">
        <f>' Beneficiarios CSI genero (11)'!K17/' Beneficiarios CSI genero (11)'!M17</f>
        <v>0.82236842105263153</v>
      </c>
      <c r="J17" s="102">
        <f>' Beneficiarios CSI genero (11)'!L17/' Beneficiarios CSI genero (11)'!M17</f>
        <v>0.17763157894736842</v>
      </c>
      <c r="K17" s="73"/>
      <c r="L17" s="101">
        <f>' Beneficiarios CSI genero (11)'!O17/' Beneficiarios CSI genero (11)'!Q17</f>
        <v>0.83333333333333337</v>
      </c>
      <c r="M17" s="102">
        <f>' Beneficiarios CSI genero (11)'!P17/' Beneficiarios CSI genero (11)'!Q17</f>
        <v>0.16666666666666666</v>
      </c>
    </row>
    <row r="18" spans="2:13" s="70" customFormat="1" ht="14.25" customHeight="1" x14ac:dyDescent="0.2">
      <c r="B18" s="336" t="s">
        <v>19</v>
      </c>
      <c r="C18" s="101">
        <f>' Beneficiarios CSI genero (11)'!C18/' Beneficiarios CSI genero (11)'!E18</f>
        <v>0.82733812949640284</v>
      </c>
      <c r="D18" s="102">
        <f>' Beneficiarios CSI genero (11)'!D18/' Beneficiarios CSI genero (11)'!E18</f>
        <v>0.17266187050359713</v>
      </c>
      <c r="E18" s="94"/>
      <c r="F18" s="101">
        <f>' Beneficiarios CSI genero (11)'!G18/' Beneficiarios CSI genero (11)'!I18</f>
        <v>0.82835820895522383</v>
      </c>
      <c r="G18" s="102">
        <f>' Beneficiarios CSI genero (11)'!H18/' Beneficiarios CSI genero (11)'!I18</f>
        <v>0.17164179104477612</v>
      </c>
      <c r="H18" s="94"/>
      <c r="I18" s="101">
        <f>' Beneficiarios CSI genero (11)'!K18/' Beneficiarios CSI genero (11)'!M18</f>
        <v>0.83458646616541354</v>
      </c>
      <c r="J18" s="102">
        <f>' Beneficiarios CSI genero (11)'!L18/' Beneficiarios CSI genero (11)'!M18</f>
        <v>0.16541353383458646</v>
      </c>
      <c r="K18" s="73"/>
      <c r="L18" s="101">
        <f>' Beneficiarios CSI genero (11)'!O18/' Beneficiarios CSI genero (11)'!Q18</f>
        <v>0.84090909090909094</v>
      </c>
      <c r="M18" s="102">
        <f>' Beneficiarios CSI genero (11)'!P18/' Beneficiarios CSI genero (11)'!Q18</f>
        <v>0.15909090909090909</v>
      </c>
    </row>
    <row r="19" spans="2:13" s="70" customFormat="1" ht="14.25" customHeight="1" x14ac:dyDescent="0.2">
      <c r="B19" s="336" t="s">
        <v>145</v>
      </c>
      <c r="C19" s="101">
        <f>' Beneficiarios CSI genero (11)'!C19/' Beneficiarios CSI genero (11)'!E19</f>
        <v>0.7276785714285714</v>
      </c>
      <c r="D19" s="102">
        <f>' Beneficiarios CSI genero (11)'!D19/' Beneficiarios CSI genero (11)'!E19</f>
        <v>0.27232142857142855</v>
      </c>
      <c r="E19" s="94"/>
      <c r="F19" s="101">
        <f>' Beneficiarios CSI genero (11)'!G19/' Beneficiarios CSI genero (11)'!I19</f>
        <v>0.72350230414746541</v>
      </c>
      <c r="G19" s="102">
        <f>' Beneficiarios CSI genero (11)'!H19/' Beneficiarios CSI genero (11)'!I19</f>
        <v>0.27649769585253459</v>
      </c>
      <c r="H19" s="94"/>
      <c r="I19" s="101">
        <f>' Beneficiarios CSI genero (11)'!K19/' Beneficiarios CSI genero (11)'!M19</f>
        <v>0.71689497716894979</v>
      </c>
      <c r="J19" s="102">
        <f>' Beneficiarios CSI genero (11)'!L19/' Beneficiarios CSI genero (11)'!M19</f>
        <v>0.28310502283105021</v>
      </c>
      <c r="K19" s="73"/>
      <c r="L19" s="101">
        <f>' Beneficiarios CSI genero (11)'!O19/' Beneficiarios CSI genero (11)'!Q19</f>
        <v>0.7098214285714286</v>
      </c>
      <c r="M19" s="102">
        <f>' Beneficiarios CSI genero (11)'!P19/' Beneficiarios CSI genero (11)'!Q19</f>
        <v>0.29017857142857145</v>
      </c>
    </row>
    <row r="20" spans="2:13" s="70" customFormat="1" ht="14.25" customHeight="1" x14ac:dyDescent="0.2">
      <c r="B20" s="336" t="s">
        <v>146</v>
      </c>
      <c r="C20" s="101">
        <f>' Beneficiarios CSI genero (11)'!C20/' Beneficiarios CSI genero (11)'!E20</f>
        <v>0.68773234200743494</v>
      </c>
      <c r="D20" s="102">
        <f>' Beneficiarios CSI genero (11)'!D20/' Beneficiarios CSI genero (11)'!E20</f>
        <v>0.31226765799256506</v>
      </c>
      <c r="E20" s="94"/>
      <c r="F20" s="101">
        <f>' Beneficiarios CSI genero (11)'!G20/' Beneficiarios CSI genero (11)'!I20</f>
        <v>0.68301886792452826</v>
      </c>
      <c r="G20" s="102">
        <f>' Beneficiarios CSI genero (11)'!H20/' Beneficiarios CSI genero (11)'!I20</f>
        <v>0.31698113207547168</v>
      </c>
      <c r="H20" s="94"/>
      <c r="I20" s="101">
        <f>' Beneficiarios CSI genero (11)'!K20/' Beneficiarios CSI genero (11)'!M20</f>
        <v>0.6853932584269663</v>
      </c>
      <c r="J20" s="102">
        <f>' Beneficiarios CSI genero (11)'!L20/' Beneficiarios CSI genero (11)'!M20</f>
        <v>0.3146067415730337</v>
      </c>
      <c r="K20" s="73"/>
      <c r="L20" s="101">
        <f>' Beneficiarios CSI genero (11)'!O20/' Beneficiarios CSI genero (11)'!Q20</f>
        <v>0.68164794007490637</v>
      </c>
      <c r="M20" s="102">
        <f>' Beneficiarios CSI genero (11)'!P20/' Beneficiarios CSI genero (11)'!Q20</f>
        <v>0.31835205992509363</v>
      </c>
    </row>
    <row r="21" spans="2:13" s="70" customFormat="1" ht="14.25" customHeight="1" x14ac:dyDescent="0.2">
      <c r="B21" s="336" t="s">
        <v>20</v>
      </c>
      <c r="C21" s="101">
        <f>' Beneficiarios CSI genero (11)'!C21/' Beneficiarios CSI genero (11)'!E21</f>
        <v>0.67741935483870963</v>
      </c>
      <c r="D21" s="102">
        <f>' Beneficiarios CSI genero (11)'!D21/' Beneficiarios CSI genero (11)'!E21</f>
        <v>0.32258064516129031</v>
      </c>
      <c r="E21" s="94"/>
      <c r="F21" s="101">
        <f>' Beneficiarios CSI genero (11)'!G21/' Beneficiarios CSI genero (11)'!I21</f>
        <v>0.68014705882352944</v>
      </c>
      <c r="G21" s="102">
        <f>' Beneficiarios CSI genero (11)'!H21/' Beneficiarios CSI genero (11)'!I21</f>
        <v>0.31985294117647056</v>
      </c>
      <c r="H21" s="94"/>
      <c r="I21" s="101">
        <f>' Beneficiarios CSI genero (11)'!K21/' Beneficiarios CSI genero (11)'!M21</f>
        <v>0.67647058823529416</v>
      </c>
      <c r="J21" s="102">
        <f>' Beneficiarios CSI genero (11)'!L21/' Beneficiarios CSI genero (11)'!M21</f>
        <v>0.3235294117647059</v>
      </c>
      <c r="K21" s="73"/>
      <c r="L21" s="101">
        <f>' Beneficiarios CSI genero (11)'!O21/' Beneficiarios CSI genero (11)'!Q21</f>
        <v>0.67870036101083031</v>
      </c>
      <c r="M21" s="102">
        <f>' Beneficiarios CSI genero (11)'!P21/' Beneficiarios CSI genero (11)'!Q21</f>
        <v>0.32129963898916969</v>
      </c>
    </row>
    <row r="22" spans="2:13" s="70" customFormat="1" ht="14.25" customHeight="1" x14ac:dyDescent="0.2">
      <c r="B22" s="336" t="s">
        <v>21</v>
      </c>
      <c r="C22" s="101">
        <f>' Beneficiarios CSI genero (11)'!C22/' Beneficiarios CSI genero (11)'!E22</f>
        <v>0.7672552166934189</v>
      </c>
      <c r="D22" s="102">
        <f>' Beneficiarios CSI genero (11)'!D22/' Beneficiarios CSI genero (11)'!E22</f>
        <v>0.23274478330658105</v>
      </c>
      <c r="E22" s="94"/>
      <c r="F22" s="101">
        <f>' Beneficiarios CSI genero (11)'!G22/' Beneficiarios CSI genero (11)'!I22</f>
        <v>0.76835236541598695</v>
      </c>
      <c r="G22" s="102">
        <f>' Beneficiarios CSI genero (11)'!H22/' Beneficiarios CSI genero (11)'!I22</f>
        <v>0.23164763458401305</v>
      </c>
      <c r="H22" s="94"/>
      <c r="I22" s="101">
        <f>' Beneficiarios CSI genero (11)'!K22/' Beneficiarios CSI genero (11)'!M22</f>
        <v>0.76547231270358307</v>
      </c>
      <c r="J22" s="102">
        <f>' Beneficiarios CSI genero (11)'!L22/' Beneficiarios CSI genero (11)'!M22</f>
        <v>0.23452768729641693</v>
      </c>
      <c r="K22" s="73"/>
      <c r="L22" s="101">
        <f>' Beneficiarios CSI genero (11)'!O22/' Beneficiarios CSI genero (11)'!Q22</f>
        <v>0.7624398073836276</v>
      </c>
      <c r="M22" s="102">
        <f>' Beneficiarios CSI genero (11)'!P22/' Beneficiarios CSI genero (11)'!Q22</f>
        <v>0.2375601926163724</v>
      </c>
    </row>
    <row r="23" spans="2:13" s="70" customFormat="1" ht="14.25" customHeight="1" x14ac:dyDescent="0.2">
      <c r="B23" s="336" t="s">
        <v>147</v>
      </c>
      <c r="C23" s="101">
        <f>' Beneficiarios CSI genero (11)'!C23/' Beneficiarios CSI genero (11)'!E23</f>
        <v>0.82014388489208634</v>
      </c>
      <c r="D23" s="102">
        <f>' Beneficiarios CSI genero (11)'!D23/' Beneficiarios CSI genero (11)'!E23</f>
        <v>0.17985611510791366</v>
      </c>
      <c r="E23" s="94"/>
      <c r="F23" s="101">
        <f>' Beneficiarios CSI genero (11)'!G23/' Beneficiarios CSI genero (11)'!I23</f>
        <v>0.82608695652173914</v>
      </c>
      <c r="G23" s="102">
        <f>' Beneficiarios CSI genero (11)'!H23/' Beneficiarios CSI genero (11)'!I23</f>
        <v>0.17391304347826086</v>
      </c>
      <c r="H23" s="94"/>
      <c r="I23" s="101">
        <f>' Beneficiarios CSI genero (11)'!K23/' Beneficiarios CSI genero (11)'!M23</f>
        <v>0.82481751824817517</v>
      </c>
      <c r="J23" s="102">
        <f>' Beneficiarios CSI genero (11)'!L23/' Beneficiarios CSI genero (11)'!M23</f>
        <v>0.17518248175182483</v>
      </c>
      <c r="K23" s="73"/>
      <c r="L23" s="101">
        <f>' Beneficiarios CSI genero (11)'!O23/' Beneficiarios CSI genero (11)'!Q23</f>
        <v>0.82608695652173914</v>
      </c>
      <c r="M23" s="102">
        <f>' Beneficiarios CSI genero (11)'!P23/' Beneficiarios CSI genero (11)'!Q23</f>
        <v>0.17391304347826086</v>
      </c>
    </row>
    <row r="24" spans="2:13" s="70" customFormat="1" ht="14.25" customHeight="1" x14ac:dyDescent="0.2">
      <c r="B24" s="336" t="s">
        <v>22</v>
      </c>
      <c r="C24" s="101">
        <f>' Beneficiarios CSI genero (11)'!C24/' Beneficiarios CSI genero (11)'!E24</f>
        <v>0.71951219512195119</v>
      </c>
      <c r="D24" s="102">
        <f>' Beneficiarios CSI genero (11)'!D24/' Beneficiarios CSI genero (11)'!E24</f>
        <v>0.28048780487804881</v>
      </c>
      <c r="E24" s="94"/>
      <c r="F24" s="101">
        <f>' Beneficiarios CSI genero (11)'!G24/' Beneficiarios CSI genero (11)'!I24</f>
        <v>0.72573839662447259</v>
      </c>
      <c r="G24" s="102">
        <f>' Beneficiarios CSI genero (11)'!H24/' Beneficiarios CSI genero (11)'!I24</f>
        <v>0.27426160337552741</v>
      </c>
      <c r="H24" s="94"/>
      <c r="I24" s="101">
        <f>' Beneficiarios CSI genero (11)'!K24/' Beneficiarios CSI genero (11)'!M24</f>
        <v>0.73191489361702122</v>
      </c>
      <c r="J24" s="102">
        <f>' Beneficiarios CSI genero (11)'!L24/' Beneficiarios CSI genero (11)'!M24</f>
        <v>0.26808510638297872</v>
      </c>
      <c r="K24" s="73"/>
      <c r="L24" s="101">
        <f>' Beneficiarios CSI genero (11)'!O24/' Beneficiarios CSI genero (11)'!Q24</f>
        <v>0.73305084745762716</v>
      </c>
      <c r="M24" s="102">
        <f>' Beneficiarios CSI genero (11)'!P24/' Beneficiarios CSI genero (11)'!Q24</f>
        <v>0.26694915254237289</v>
      </c>
    </row>
    <row r="25" spans="2:13" s="70" customFormat="1" ht="14.25" customHeight="1" x14ac:dyDescent="0.2">
      <c r="B25" s="336" t="s">
        <v>23</v>
      </c>
      <c r="C25" s="101">
        <f>' Beneficiarios CSI genero (11)'!C25/' Beneficiarios CSI genero (11)'!E25</f>
        <v>0.6730038022813688</v>
      </c>
      <c r="D25" s="102">
        <f>' Beneficiarios CSI genero (11)'!D25/' Beneficiarios CSI genero (11)'!E25</f>
        <v>0.3269961977186312</v>
      </c>
      <c r="E25" s="94"/>
      <c r="F25" s="101">
        <f>' Beneficiarios CSI genero (11)'!G25/' Beneficiarios CSI genero (11)'!I25</f>
        <v>0.67441860465116277</v>
      </c>
      <c r="G25" s="102">
        <f>' Beneficiarios CSI genero (11)'!H25/' Beneficiarios CSI genero (11)'!I25</f>
        <v>0.32558139534883723</v>
      </c>
      <c r="H25" s="94"/>
      <c r="I25" s="101">
        <f>' Beneficiarios CSI genero (11)'!K25/' Beneficiarios CSI genero (11)'!M25</f>
        <v>0.67704280155642027</v>
      </c>
      <c r="J25" s="102">
        <f>' Beneficiarios CSI genero (11)'!L25/' Beneficiarios CSI genero (11)'!M25</f>
        <v>0.32295719844357978</v>
      </c>
      <c r="K25" s="73"/>
      <c r="L25" s="101">
        <f>' Beneficiarios CSI genero (11)'!O25/' Beneficiarios CSI genero (11)'!Q25</f>
        <v>0.67704280155642027</v>
      </c>
      <c r="M25" s="102">
        <f>' Beneficiarios CSI genero (11)'!P25/' Beneficiarios CSI genero (11)'!Q25</f>
        <v>0.32295719844357978</v>
      </c>
    </row>
    <row r="26" spans="2:13" s="70" customFormat="1" ht="14.25" customHeight="1" x14ac:dyDescent="0.2">
      <c r="B26" s="336" t="s">
        <v>148</v>
      </c>
      <c r="C26" s="101">
        <f>' Beneficiarios CSI genero (11)'!C26/' Beneficiarios CSI genero (11)'!E26</f>
        <v>0.7</v>
      </c>
      <c r="D26" s="102">
        <f>' Beneficiarios CSI genero (11)'!D26/' Beneficiarios CSI genero (11)'!E26</f>
        <v>0.3</v>
      </c>
      <c r="E26" s="94"/>
      <c r="F26" s="101">
        <f>' Beneficiarios CSI genero (11)'!G26/' Beneficiarios CSI genero (11)'!I26</f>
        <v>0.7</v>
      </c>
      <c r="G26" s="102">
        <f>' Beneficiarios CSI genero (11)'!H26/' Beneficiarios CSI genero (11)'!I26</f>
        <v>0.3</v>
      </c>
      <c r="H26" s="94"/>
      <c r="I26" s="101">
        <f>' Beneficiarios CSI genero (11)'!K26/' Beneficiarios CSI genero (11)'!M26</f>
        <v>0.72727272727272729</v>
      </c>
      <c r="J26" s="102">
        <f>' Beneficiarios CSI genero (11)'!L26/' Beneficiarios CSI genero (11)'!M26</f>
        <v>0.27272727272727271</v>
      </c>
      <c r="K26" s="73"/>
      <c r="L26" s="101">
        <f>' Beneficiarios CSI genero (11)'!O26/' Beneficiarios CSI genero (11)'!Q26</f>
        <v>0.72727272727272729</v>
      </c>
      <c r="M26" s="102">
        <f>' Beneficiarios CSI genero (11)'!P26/' Beneficiarios CSI genero (11)'!Q26</f>
        <v>0.27272727272727271</v>
      </c>
    </row>
    <row r="27" spans="2:13" s="70" customFormat="1" ht="14.25" customHeight="1" x14ac:dyDescent="0.2">
      <c r="B27" s="336" t="s">
        <v>149</v>
      </c>
      <c r="C27" s="101">
        <f>' Beneficiarios CSI genero (11)'!C27/' Beneficiarios CSI genero (11)'!E27</f>
        <v>0.67582417582417587</v>
      </c>
      <c r="D27" s="102">
        <f>' Beneficiarios CSI genero (11)'!D27/' Beneficiarios CSI genero (11)'!E27</f>
        <v>0.32417582417582419</v>
      </c>
      <c r="E27" s="94"/>
      <c r="F27" s="101">
        <f>' Beneficiarios CSI genero (11)'!G27/' Beneficiarios CSI genero (11)'!I27</f>
        <v>0.6797752808988764</v>
      </c>
      <c r="G27" s="102">
        <f>' Beneficiarios CSI genero (11)'!H27/' Beneficiarios CSI genero (11)'!I27</f>
        <v>0.3202247191011236</v>
      </c>
      <c r="H27" s="94"/>
      <c r="I27" s="101">
        <f>' Beneficiarios CSI genero (11)'!K27/' Beneficiarios CSI genero (11)'!M27</f>
        <v>0.67777777777777781</v>
      </c>
      <c r="J27" s="102">
        <f>' Beneficiarios CSI genero (11)'!L27/' Beneficiarios CSI genero (11)'!M27</f>
        <v>0.32222222222222224</v>
      </c>
      <c r="K27" s="73"/>
      <c r="L27" s="101">
        <f>' Beneficiarios CSI genero (11)'!O27/' Beneficiarios CSI genero (11)'!Q27</f>
        <v>0.68131868131868134</v>
      </c>
      <c r="M27" s="102">
        <f>' Beneficiarios CSI genero (11)'!P27/' Beneficiarios CSI genero (11)'!Q27</f>
        <v>0.31868131868131866</v>
      </c>
    </row>
    <row r="28" spans="2:13" s="70" customFormat="1" ht="14.25" customHeight="1" x14ac:dyDescent="0.2">
      <c r="B28" s="336" t="s">
        <v>150</v>
      </c>
      <c r="C28" s="101">
        <f>' Beneficiarios CSI genero (11)'!C28/' Beneficiarios CSI genero (11)'!E28</f>
        <v>0.65853658536585369</v>
      </c>
      <c r="D28" s="102">
        <f>' Beneficiarios CSI genero (11)'!D28/' Beneficiarios CSI genero (11)'!E28</f>
        <v>0.34146341463414637</v>
      </c>
      <c r="E28" s="94"/>
      <c r="F28" s="101">
        <f>' Beneficiarios CSI genero (11)'!G28/' Beneficiarios CSI genero (11)'!I28</f>
        <v>0.64556962025316456</v>
      </c>
      <c r="G28" s="102">
        <f>' Beneficiarios CSI genero (11)'!H28/' Beneficiarios CSI genero (11)'!I28</f>
        <v>0.35443037974683544</v>
      </c>
      <c r="H28" s="94"/>
      <c r="I28" s="101">
        <f>' Beneficiarios CSI genero (11)'!K28/' Beneficiarios CSI genero (11)'!M28</f>
        <v>0.63749999999999996</v>
      </c>
      <c r="J28" s="102">
        <f>' Beneficiarios CSI genero (11)'!L28/' Beneficiarios CSI genero (11)'!M28</f>
        <v>0.36249999999999999</v>
      </c>
      <c r="K28" s="73"/>
      <c r="L28" s="101">
        <f>' Beneficiarios CSI genero (11)'!O28/' Beneficiarios CSI genero (11)'!Q28</f>
        <v>0.62962962962962965</v>
      </c>
      <c r="M28" s="102">
        <f>' Beneficiarios CSI genero (11)'!P28/' Beneficiarios CSI genero (11)'!Q28</f>
        <v>0.37037037037037035</v>
      </c>
    </row>
    <row r="29" spans="2:13" s="70" customFormat="1" ht="14.25" customHeight="1" x14ac:dyDescent="0.2">
      <c r="B29" s="336" t="s">
        <v>151</v>
      </c>
      <c r="C29" s="101">
        <f>' Beneficiarios CSI genero (11)'!C29/' Beneficiarios CSI genero (11)'!E29</f>
        <v>0.65476190476190477</v>
      </c>
      <c r="D29" s="102">
        <f>' Beneficiarios CSI genero (11)'!D29/' Beneficiarios CSI genero (11)'!E29</f>
        <v>0.34523809523809523</v>
      </c>
      <c r="E29" s="94"/>
      <c r="F29" s="101">
        <f>' Beneficiarios CSI genero (11)'!G29/' Beneficiarios CSI genero (11)'!I29</f>
        <v>0.66265060240963858</v>
      </c>
      <c r="G29" s="102">
        <f>' Beneficiarios CSI genero (11)'!H29/' Beneficiarios CSI genero (11)'!I29</f>
        <v>0.33734939759036142</v>
      </c>
      <c r="H29" s="94"/>
      <c r="I29" s="101">
        <f>' Beneficiarios CSI genero (11)'!K29/' Beneficiarios CSI genero (11)'!M29</f>
        <v>0.65853658536585369</v>
      </c>
      <c r="J29" s="102">
        <f>' Beneficiarios CSI genero (11)'!L29/' Beneficiarios CSI genero (11)'!M29</f>
        <v>0.34146341463414637</v>
      </c>
      <c r="K29" s="73"/>
      <c r="L29" s="101">
        <f>' Beneficiarios CSI genero (11)'!O29/' Beneficiarios CSI genero (11)'!Q29</f>
        <v>0.65853658536585369</v>
      </c>
      <c r="M29" s="102">
        <f>' Beneficiarios CSI genero (11)'!P29/' Beneficiarios CSI genero (11)'!Q29</f>
        <v>0.34146341463414637</v>
      </c>
    </row>
    <row r="30" spans="2:13" s="70" customFormat="1" ht="14.25" customHeight="1" x14ac:dyDescent="0.2">
      <c r="B30" s="336" t="s">
        <v>152</v>
      </c>
      <c r="C30" s="101">
        <f>' Beneficiarios CSI genero (11)'!C30/' Beneficiarios CSI genero (11)'!E30</f>
        <v>0.71621621621621623</v>
      </c>
      <c r="D30" s="102">
        <f>' Beneficiarios CSI genero (11)'!D30/' Beneficiarios CSI genero (11)'!E30</f>
        <v>0.28378378378378377</v>
      </c>
      <c r="E30" s="94"/>
      <c r="F30" s="101">
        <f>' Beneficiarios CSI genero (11)'!G30/' Beneficiarios CSI genero (11)'!I30</f>
        <v>0.71917808219178081</v>
      </c>
      <c r="G30" s="102">
        <f>' Beneficiarios CSI genero (11)'!H30/' Beneficiarios CSI genero (11)'!I30</f>
        <v>0.28082191780821919</v>
      </c>
      <c r="H30" s="94"/>
      <c r="I30" s="101">
        <f>' Beneficiarios CSI genero (11)'!K30/' Beneficiarios CSI genero (11)'!M30</f>
        <v>0.72108843537414968</v>
      </c>
      <c r="J30" s="102">
        <f>' Beneficiarios CSI genero (11)'!L30/' Beneficiarios CSI genero (11)'!M30</f>
        <v>0.27891156462585032</v>
      </c>
      <c r="K30" s="73"/>
      <c r="L30" s="101">
        <f>' Beneficiarios CSI genero (11)'!O30/' Beneficiarios CSI genero (11)'!Q30</f>
        <v>0.7142857142857143</v>
      </c>
      <c r="M30" s="102">
        <f>' Beneficiarios CSI genero (11)'!P30/' Beneficiarios CSI genero (11)'!Q30</f>
        <v>0.2857142857142857</v>
      </c>
    </row>
    <row r="31" spans="2:13" s="70" customFormat="1" ht="14.25" customHeight="1" x14ac:dyDescent="0.2">
      <c r="B31" s="336" t="s">
        <v>153</v>
      </c>
      <c r="C31" s="101">
        <f>' Beneficiarios CSI genero (11)'!C31/' Beneficiarios CSI genero (11)'!E31</f>
        <v>0.80620155038759689</v>
      </c>
      <c r="D31" s="102">
        <f>' Beneficiarios CSI genero (11)'!D31/' Beneficiarios CSI genero (11)'!E31</f>
        <v>0.19379844961240311</v>
      </c>
      <c r="E31" s="94"/>
      <c r="F31" s="101">
        <f>' Beneficiarios CSI genero (11)'!G31/' Beneficiarios CSI genero (11)'!I31</f>
        <v>0.8046875</v>
      </c>
      <c r="G31" s="102">
        <f>' Beneficiarios CSI genero (11)'!H31/' Beneficiarios CSI genero (11)'!I31</f>
        <v>0.1953125</v>
      </c>
      <c r="H31" s="94"/>
      <c r="I31" s="101">
        <f>' Beneficiarios CSI genero (11)'!K31/' Beneficiarios CSI genero (11)'!M31</f>
        <v>0.80314960629921262</v>
      </c>
      <c r="J31" s="102">
        <f>' Beneficiarios CSI genero (11)'!L31/' Beneficiarios CSI genero (11)'!M31</f>
        <v>0.19685039370078741</v>
      </c>
      <c r="K31" s="73"/>
      <c r="L31" s="101">
        <f>' Beneficiarios CSI genero (11)'!O31/' Beneficiarios CSI genero (11)'!Q31</f>
        <v>0.80620155038759689</v>
      </c>
      <c r="M31" s="102">
        <f>' Beneficiarios CSI genero (11)'!P31/' Beneficiarios CSI genero (11)'!Q31</f>
        <v>0.19379844961240311</v>
      </c>
    </row>
    <row r="32" spans="2:13" s="70" customFormat="1" ht="14.25" customHeight="1" x14ac:dyDescent="0.2">
      <c r="B32" s="336" t="s">
        <v>24</v>
      </c>
      <c r="C32" s="101">
        <f>' Beneficiarios CSI genero (11)'!C32/' Beneficiarios CSI genero (11)'!E32</f>
        <v>0.73200992555831268</v>
      </c>
      <c r="D32" s="102">
        <f>' Beneficiarios CSI genero (11)'!D32/' Beneficiarios CSI genero (11)'!E32</f>
        <v>0.26799007444168732</v>
      </c>
      <c r="E32" s="94"/>
      <c r="F32" s="101">
        <f>' Beneficiarios CSI genero (11)'!G32/' Beneficiarios CSI genero (11)'!I32</f>
        <v>0.73618090452261309</v>
      </c>
      <c r="G32" s="102">
        <f>' Beneficiarios CSI genero (11)'!H32/' Beneficiarios CSI genero (11)'!I32</f>
        <v>0.26381909547738691</v>
      </c>
      <c r="H32" s="94"/>
      <c r="I32" s="101">
        <f>' Beneficiarios CSI genero (11)'!K32/' Beneficiarios CSI genero (11)'!M32</f>
        <v>0.73499999999999999</v>
      </c>
      <c r="J32" s="102">
        <f>' Beneficiarios CSI genero (11)'!L32/' Beneficiarios CSI genero (11)'!M32</f>
        <v>0.26500000000000001</v>
      </c>
      <c r="K32" s="73"/>
      <c r="L32" s="101">
        <f>' Beneficiarios CSI genero (11)'!O32/' Beneficiarios CSI genero (11)'!Q32</f>
        <v>0.73710073710073709</v>
      </c>
      <c r="M32" s="102">
        <f>' Beneficiarios CSI genero (11)'!P32/' Beneficiarios CSI genero (11)'!Q32</f>
        <v>0.26289926289926291</v>
      </c>
    </row>
    <row r="33" spans="2:13" s="70" customFormat="1" ht="14.25" customHeight="1" x14ac:dyDescent="0.2">
      <c r="B33" s="336" t="s">
        <v>154</v>
      </c>
      <c r="C33" s="101">
        <f>' Beneficiarios CSI genero (11)'!C33/' Beneficiarios CSI genero (11)'!E33</f>
        <v>1</v>
      </c>
      <c r="D33" s="102" t="s">
        <v>31</v>
      </c>
      <c r="E33" s="94"/>
      <c r="F33" s="101">
        <f>' Beneficiarios CSI genero (11)'!G33/' Beneficiarios CSI genero (11)'!I33</f>
        <v>1</v>
      </c>
      <c r="G33" s="102" t="s">
        <v>31</v>
      </c>
      <c r="H33" s="94"/>
      <c r="I33" s="101">
        <f>' Beneficiarios CSI genero (11)'!K33/' Beneficiarios CSI genero (11)'!M33</f>
        <v>1</v>
      </c>
      <c r="J33" s="102" t="s">
        <v>31</v>
      </c>
      <c r="K33" s="73"/>
      <c r="L33" s="101">
        <f>' Beneficiarios CSI genero (11)'!O33/' Beneficiarios CSI genero (11)'!Q33</f>
        <v>1</v>
      </c>
      <c r="M33" s="102" t="s">
        <v>31</v>
      </c>
    </row>
    <row r="34" spans="2:13" s="70" customFormat="1" ht="14.25" customHeight="1" x14ac:dyDescent="0.2">
      <c r="B34" s="336" t="s">
        <v>155</v>
      </c>
      <c r="C34" s="101">
        <f>' Beneficiarios CSI genero (11)'!C34/' Beneficiarios CSI genero (11)'!E34</f>
        <v>1</v>
      </c>
      <c r="D34" s="102" t="s">
        <v>31</v>
      </c>
      <c r="E34" s="94"/>
      <c r="F34" s="101">
        <f>' Beneficiarios CSI genero (11)'!G34/' Beneficiarios CSI genero (11)'!I34</f>
        <v>1</v>
      </c>
      <c r="G34" s="102" t="s">
        <v>31</v>
      </c>
      <c r="H34" s="94"/>
      <c r="I34" s="101">
        <f>' Beneficiarios CSI genero (11)'!K34/' Beneficiarios CSI genero (11)'!M34</f>
        <v>1</v>
      </c>
      <c r="J34" s="102" t="s">
        <v>31</v>
      </c>
      <c r="K34" s="73"/>
      <c r="L34" s="101">
        <f>' Beneficiarios CSI genero (11)'!O34/' Beneficiarios CSI genero (11)'!Q34</f>
        <v>1</v>
      </c>
      <c r="M34" s="102" t="s">
        <v>31</v>
      </c>
    </row>
    <row r="35" spans="2:13" s="70" customFormat="1" ht="14.25" customHeight="1" x14ac:dyDescent="0.2">
      <c r="B35" s="336" t="s">
        <v>25</v>
      </c>
      <c r="C35" s="101">
        <f>' Beneficiarios CSI genero (11)'!C35/' Beneficiarios CSI genero (11)'!E35</f>
        <v>0.71240105540897103</v>
      </c>
      <c r="D35" s="102">
        <f>' Beneficiarios CSI genero (11)'!D35/' Beneficiarios CSI genero (11)'!E35</f>
        <v>0.28759894459102903</v>
      </c>
      <c r="E35" s="94"/>
      <c r="F35" s="101">
        <f>' Beneficiarios CSI genero (11)'!G35/' Beneficiarios CSI genero (11)'!I35</f>
        <v>0.71759890859481579</v>
      </c>
      <c r="G35" s="102">
        <f>' Beneficiarios CSI genero (11)'!H35/' Beneficiarios CSI genero (11)'!I35</f>
        <v>0.28240109140518416</v>
      </c>
      <c r="H35" s="94"/>
      <c r="I35" s="101">
        <f>' Beneficiarios CSI genero (11)'!K35/' Beneficiarios CSI genero (11)'!M35</f>
        <v>0.71913161465400266</v>
      </c>
      <c r="J35" s="102">
        <f>' Beneficiarios CSI genero (11)'!L35/' Beneficiarios CSI genero (11)'!M35</f>
        <v>0.28086838534599728</v>
      </c>
      <c r="K35" s="73"/>
      <c r="L35" s="101">
        <f>' Beneficiarios CSI genero (11)'!O35/' Beneficiarios CSI genero (11)'!Q35</f>
        <v>0.72005383580080751</v>
      </c>
      <c r="M35" s="102">
        <f>' Beneficiarios CSI genero (11)'!P35/' Beneficiarios CSI genero (11)'!Q35</f>
        <v>0.27994616419919244</v>
      </c>
    </row>
    <row r="36" spans="2:13" s="70" customFormat="1" ht="14.25" customHeight="1" x14ac:dyDescent="0.2">
      <c r="B36" s="336" t="s">
        <v>156</v>
      </c>
      <c r="C36" s="101">
        <f>' Beneficiarios CSI genero (11)'!C36/' Beneficiarios CSI genero (11)'!E36</f>
        <v>0.71153846153846156</v>
      </c>
      <c r="D36" s="102">
        <f>' Beneficiarios CSI genero (11)'!D36/' Beneficiarios CSI genero (11)'!E36</f>
        <v>0.28846153846153844</v>
      </c>
      <c r="E36" s="94"/>
      <c r="F36" s="101">
        <f>' Beneficiarios CSI genero (11)'!G36/' Beneficiarios CSI genero (11)'!I36</f>
        <v>0.71153846153846156</v>
      </c>
      <c r="G36" s="102">
        <f>' Beneficiarios CSI genero (11)'!H36/' Beneficiarios CSI genero (11)'!I36</f>
        <v>0.28846153846153844</v>
      </c>
      <c r="H36" s="94"/>
      <c r="I36" s="101">
        <f>' Beneficiarios CSI genero (11)'!K36/' Beneficiarios CSI genero (11)'!M36</f>
        <v>0.7142857142857143</v>
      </c>
      <c r="J36" s="102">
        <f>' Beneficiarios CSI genero (11)'!L36/' Beneficiarios CSI genero (11)'!M36</f>
        <v>0.2857142857142857</v>
      </c>
      <c r="K36" s="73"/>
      <c r="L36" s="101">
        <f>' Beneficiarios CSI genero (11)'!O36/' Beneficiarios CSI genero (11)'!Q36</f>
        <v>0.69811320754716977</v>
      </c>
      <c r="M36" s="102">
        <f>' Beneficiarios CSI genero (11)'!P36/' Beneficiarios CSI genero (11)'!Q36</f>
        <v>0.30188679245283018</v>
      </c>
    </row>
    <row r="37" spans="2:13" s="70" customFormat="1" ht="14.25" customHeight="1" x14ac:dyDescent="0.2">
      <c r="B37" s="336" t="s">
        <v>157</v>
      </c>
      <c r="C37" s="101">
        <f>' Beneficiarios CSI genero (11)'!C37/' Beneficiarios CSI genero (11)'!E37</f>
        <v>0.79467680608365021</v>
      </c>
      <c r="D37" s="102">
        <f>' Beneficiarios CSI genero (11)'!D37/' Beneficiarios CSI genero (11)'!E37</f>
        <v>0.20532319391634982</v>
      </c>
      <c r="E37" s="94"/>
      <c r="F37" s="101">
        <f>' Beneficiarios CSI genero (11)'!G37/' Beneficiarios CSI genero (11)'!I37</f>
        <v>0.7931034482758621</v>
      </c>
      <c r="G37" s="102">
        <f>' Beneficiarios CSI genero (11)'!H37/' Beneficiarios CSI genero (11)'!I37</f>
        <v>0.20689655172413793</v>
      </c>
      <c r="H37" s="94"/>
      <c r="I37" s="101">
        <f>' Beneficiarios CSI genero (11)'!K37/' Beneficiarios CSI genero (11)'!M37</f>
        <v>0.79069767441860461</v>
      </c>
      <c r="J37" s="102">
        <f>' Beneficiarios CSI genero (11)'!L37/' Beneficiarios CSI genero (11)'!M37</f>
        <v>0.20930232558139536</v>
      </c>
      <c r="K37" s="73"/>
      <c r="L37" s="101">
        <f>' Beneficiarios CSI genero (11)'!O37/' Beneficiarios CSI genero (11)'!Q37</f>
        <v>0.79007633587786263</v>
      </c>
      <c r="M37" s="102">
        <f>' Beneficiarios CSI genero (11)'!P37/' Beneficiarios CSI genero (11)'!Q37</f>
        <v>0.20992366412213739</v>
      </c>
    </row>
    <row r="38" spans="2:13" s="70" customFormat="1" ht="14.25" customHeight="1" x14ac:dyDescent="0.2">
      <c r="B38" s="336" t="s">
        <v>158</v>
      </c>
      <c r="C38" s="101">
        <f>' Beneficiarios CSI genero (11)'!C38/' Beneficiarios CSI genero (11)'!E38</f>
        <v>0.7350427350427351</v>
      </c>
      <c r="D38" s="102">
        <f>' Beneficiarios CSI genero (11)'!D38/' Beneficiarios CSI genero (11)'!E38</f>
        <v>0.26495726495726496</v>
      </c>
      <c r="E38" s="164"/>
      <c r="F38" s="101">
        <f>' Beneficiarios CSI genero (11)'!G38/' Beneficiarios CSI genero (11)'!I38</f>
        <v>0.73636363636363633</v>
      </c>
      <c r="G38" s="102">
        <f>' Beneficiarios CSI genero (11)'!H38/' Beneficiarios CSI genero (11)'!I38</f>
        <v>0.26363636363636361</v>
      </c>
      <c r="H38" s="94"/>
      <c r="I38" s="101">
        <f>' Beneficiarios CSI genero (11)'!K38/' Beneficiarios CSI genero (11)'!M38</f>
        <v>0.73636363636363633</v>
      </c>
      <c r="J38" s="102">
        <f>' Beneficiarios CSI genero (11)'!L38/' Beneficiarios CSI genero (11)'!M38</f>
        <v>0.26363636363636361</v>
      </c>
      <c r="K38" s="73"/>
      <c r="L38" s="101">
        <f>' Beneficiarios CSI genero (11)'!O38/' Beneficiarios CSI genero (11)'!Q38</f>
        <v>0.7232142857142857</v>
      </c>
      <c r="M38" s="102">
        <f>' Beneficiarios CSI genero (11)'!P38/' Beneficiarios CSI genero (11)'!Q38</f>
        <v>0.2767857142857143</v>
      </c>
    </row>
    <row r="39" spans="2:13" s="1" customFormat="1" ht="14.25" customHeight="1" x14ac:dyDescent="0.25">
      <c r="B39" s="336" t="s">
        <v>26</v>
      </c>
      <c r="C39" s="101">
        <f>' Beneficiarios CSI genero (11)'!C39/' Beneficiarios CSI genero (11)'!E39</f>
        <v>0.76677316293929709</v>
      </c>
      <c r="D39" s="102">
        <f>' Beneficiarios CSI genero (11)'!D39/' Beneficiarios CSI genero (11)'!E39</f>
        <v>0.23322683706070288</v>
      </c>
      <c r="E39" s="157"/>
      <c r="F39" s="101">
        <f>' Beneficiarios CSI genero (11)'!G39/' Beneficiarios CSI genero (11)'!I39</f>
        <v>0.76948051948051943</v>
      </c>
      <c r="G39" s="102">
        <f>' Beneficiarios CSI genero (11)'!H39/' Beneficiarios CSI genero (11)'!I39</f>
        <v>0.23051948051948051</v>
      </c>
      <c r="H39" s="157"/>
      <c r="I39" s="101">
        <f>' Beneficiarios CSI genero (11)'!K39/' Beneficiarios CSI genero (11)'!M39</f>
        <v>0.77022653721682843</v>
      </c>
      <c r="J39" s="102">
        <f>' Beneficiarios CSI genero (11)'!L39/' Beneficiarios CSI genero (11)'!M39</f>
        <v>0.22977346278317151</v>
      </c>
      <c r="K39" s="157"/>
      <c r="L39" s="101">
        <f>' Beneficiarios CSI genero (11)'!O39/' Beneficiarios CSI genero (11)'!Q39</f>
        <v>0.76948051948051943</v>
      </c>
      <c r="M39" s="102">
        <f>' Beneficiarios CSI genero (11)'!P39/' Beneficiarios CSI genero (11)'!Q39</f>
        <v>0.23051948051948051</v>
      </c>
    </row>
    <row r="40" spans="2:13" ht="14.25" customHeight="1" x14ac:dyDescent="0.2">
      <c r="B40" s="336" t="s">
        <v>159</v>
      </c>
      <c r="C40" s="101">
        <f>' Beneficiarios CSI genero (11)'!C40/' Beneficiarios CSI genero (11)'!E40</f>
        <v>0.80341880341880345</v>
      </c>
      <c r="D40" s="102">
        <f>' Beneficiarios CSI genero (11)'!D40/' Beneficiarios CSI genero (11)'!E40</f>
        <v>0.19658119658119658</v>
      </c>
      <c r="F40" s="101">
        <f>' Beneficiarios CSI genero (11)'!G40/' Beneficiarios CSI genero (11)'!I40</f>
        <v>0.80701754385964908</v>
      </c>
      <c r="G40" s="102">
        <f>' Beneficiarios CSI genero (11)'!H40/' Beneficiarios CSI genero (11)'!I40</f>
        <v>0.19298245614035087</v>
      </c>
      <c r="H40" s="74"/>
      <c r="I40" s="101">
        <f>' Beneficiarios CSI genero (11)'!K40/' Beneficiarios CSI genero (11)'!M40</f>
        <v>0.81034482758620685</v>
      </c>
      <c r="J40" s="102">
        <f>' Beneficiarios CSI genero (11)'!L40/' Beneficiarios CSI genero (11)'!M40</f>
        <v>0.18965517241379309</v>
      </c>
      <c r="K40" s="74"/>
      <c r="L40" s="101">
        <f>' Beneficiarios CSI genero (11)'!O40/' Beneficiarios CSI genero (11)'!Q40</f>
        <v>0.81578947368421051</v>
      </c>
      <c r="M40" s="102">
        <f>' Beneficiarios CSI genero (11)'!P40/' Beneficiarios CSI genero (11)'!Q40</f>
        <v>0.18421052631578946</v>
      </c>
    </row>
    <row r="41" spans="2:13" ht="14.25" customHeight="1" x14ac:dyDescent="0.2">
      <c r="B41" s="336" t="s">
        <v>160</v>
      </c>
      <c r="C41" s="101">
        <f>' Beneficiarios CSI genero (11)'!C41/' Beneficiarios CSI genero (11)'!E41</f>
        <v>0.44444444444444442</v>
      </c>
      <c r="D41" s="102">
        <f>' Beneficiarios CSI genero (11)'!D41/' Beneficiarios CSI genero (11)'!E41</f>
        <v>0.55555555555555558</v>
      </c>
      <c r="F41" s="101">
        <f>' Beneficiarios CSI genero (11)'!G41/' Beneficiarios CSI genero (11)'!I41</f>
        <v>0.44444444444444442</v>
      </c>
      <c r="G41" s="102">
        <f>' Beneficiarios CSI genero (11)'!H41/' Beneficiarios CSI genero (11)'!I41</f>
        <v>0.55555555555555558</v>
      </c>
      <c r="H41" s="74"/>
      <c r="I41" s="101">
        <f>' Beneficiarios CSI genero (11)'!K41/' Beneficiarios CSI genero (11)'!M41</f>
        <v>0.44444444444444442</v>
      </c>
      <c r="J41" s="102">
        <f>' Beneficiarios CSI genero (11)'!L41/' Beneficiarios CSI genero (11)'!M41</f>
        <v>0.55555555555555558</v>
      </c>
      <c r="K41" s="74"/>
      <c r="L41" s="101">
        <f>' Beneficiarios CSI genero (11)'!O41/' Beneficiarios CSI genero (11)'!Q41</f>
        <v>0.42105263157894735</v>
      </c>
      <c r="M41" s="102">
        <f>' Beneficiarios CSI genero (11)'!P41/' Beneficiarios CSI genero (11)'!Q41</f>
        <v>0.57894736842105265</v>
      </c>
    </row>
    <row r="42" spans="2:13" ht="14.25" customHeight="1" x14ac:dyDescent="0.2">
      <c r="B42" s="336" t="s">
        <v>161</v>
      </c>
      <c r="C42" s="101">
        <f>' Beneficiarios CSI genero (11)'!C42/' Beneficiarios CSI genero (11)'!E42</f>
        <v>0.73076923076923073</v>
      </c>
      <c r="D42" s="102">
        <f>' Beneficiarios CSI genero (11)'!D42/' Beneficiarios CSI genero (11)'!E42</f>
        <v>0.26923076923076922</v>
      </c>
      <c r="F42" s="101">
        <f>' Beneficiarios CSI genero (11)'!G42/' Beneficiarios CSI genero (11)'!I42</f>
        <v>0.72549019607843135</v>
      </c>
      <c r="G42" s="102">
        <f>' Beneficiarios CSI genero (11)'!H42/' Beneficiarios CSI genero (11)'!I42</f>
        <v>0.27450980392156865</v>
      </c>
      <c r="H42" s="74"/>
      <c r="I42" s="101">
        <f>' Beneficiarios CSI genero (11)'!K42/' Beneficiarios CSI genero (11)'!M42</f>
        <v>0.72</v>
      </c>
      <c r="J42" s="102">
        <f>' Beneficiarios CSI genero (11)'!L42/' Beneficiarios CSI genero (11)'!M42</f>
        <v>0.28000000000000003</v>
      </c>
      <c r="K42" s="74"/>
      <c r="L42" s="101">
        <f>' Beneficiarios CSI genero (11)'!O42/' Beneficiarios CSI genero (11)'!Q42</f>
        <v>0.71287128712871284</v>
      </c>
      <c r="M42" s="102">
        <f>' Beneficiarios CSI genero (11)'!P42/' Beneficiarios CSI genero (11)'!Q42</f>
        <v>0.28712871287128711</v>
      </c>
    </row>
    <row r="43" spans="2:13" ht="14.25" customHeight="1" x14ac:dyDescent="0.2">
      <c r="B43" s="336" t="s">
        <v>162</v>
      </c>
      <c r="C43" s="101">
        <f>' Beneficiarios CSI genero (11)'!C43/' Beneficiarios CSI genero (11)'!E43</f>
        <v>0.70370370370370372</v>
      </c>
      <c r="D43" s="102">
        <f>' Beneficiarios CSI genero (11)'!D43/' Beneficiarios CSI genero (11)'!E43</f>
        <v>0.29629629629629628</v>
      </c>
      <c r="F43" s="101">
        <f>' Beneficiarios CSI genero (11)'!G43/' Beneficiarios CSI genero (11)'!I43</f>
        <v>0.70754716981132071</v>
      </c>
      <c r="G43" s="102">
        <f>' Beneficiarios CSI genero (11)'!H43/' Beneficiarios CSI genero (11)'!I43</f>
        <v>0.29245283018867924</v>
      </c>
      <c r="H43" s="74"/>
      <c r="I43" s="101">
        <f>' Beneficiarios CSI genero (11)'!K43/' Beneficiarios CSI genero (11)'!M43</f>
        <v>0.7009345794392523</v>
      </c>
      <c r="J43" s="102">
        <f>' Beneficiarios CSI genero (11)'!L43/' Beneficiarios CSI genero (11)'!M43</f>
        <v>0.29906542056074764</v>
      </c>
      <c r="K43" s="74"/>
      <c r="L43" s="101">
        <f>' Beneficiarios CSI genero (11)'!O43/' Beneficiarios CSI genero (11)'!Q43</f>
        <v>0.69444444444444442</v>
      </c>
      <c r="M43" s="102">
        <f>' Beneficiarios CSI genero (11)'!P43/' Beneficiarios CSI genero (11)'!Q43</f>
        <v>0.30555555555555558</v>
      </c>
    </row>
    <row r="44" spans="2:13" ht="14.25" customHeight="1" x14ac:dyDescent="0.2">
      <c r="B44" s="336" t="s">
        <v>163</v>
      </c>
      <c r="C44" s="101">
        <f>' Beneficiarios CSI genero (11)'!C44/' Beneficiarios CSI genero (11)'!E44</f>
        <v>0.74257425742574257</v>
      </c>
      <c r="D44" s="102">
        <f>' Beneficiarios CSI genero (11)'!D44/' Beneficiarios CSI genero (11)'!E44</f>
        <v>0.25742574257425743</v>
      </c>
      <c r="F44" s="101">
        <f>' Beneficiarios CSI genero (11)'!G44/' Beneficiarios CSI genero (11)'!I44</f>
        <v>0.74</v>
      </c>
      <c r="G44" s="102">
        <f>' Beneficiarios CSI genero (11)'!H44/' Beneficiarios CSI genero (11)'!I44</f>
        <v>0.26</v>
      </c>
      <c r="H44" s="74"/>
      <c r="I44" s="101">
        <f>' Beneficiarios CSI genero (11)'!K44/' Beneficiarios CSI genero (11)'!M44</f>
        <v>0.73469387755102045</v>
      </c>
      <c r="J44" s="102">
        <f>' Beneficiarios CSI genero (11)'!L44/' Beneficiarios CSI genero (11)'!M44</f>
        <v>0.26530612244897961</v>
      </c>
      <c r="K44" s="74"/>
      <c r="L44" s="101">
        <f>' Beneficiarios CSI genero (11)'!O44/' Beneficiarios CSI genero (11)'!Q44</f>
        <v>0.73195876288659789</v>
      </c>
      <c r="M44" s="102">
        <f>' Beneficiarios CSI genero (11)'!P44/' Beneficiarios CSI genero (11)'!Q44</f>
        <v>0.26804123711340205</v>
      </c>
    </row>
    <row r="45" spans="2:13" ht="14.25" customHeight="1" x14ac:dyDescent="0.2">
      <c r="B45" s="336" t="s">
        <v>164</v>
      </c>
      <c r="C45" s="101">
        <f>' Beneficiarios CSI genero (11)'!C45/' Beneficiarios CSI genero (11)'!E45</f>
        <v>0.62857142857142856</v>
      </c>
      <c r="D45" s="102">
        <f>' Beneficiarios CSI genero (11)'!D45/' Beneficiarios CSI genero (11)'!E45</f>
        <v>0.37142857142857144</v>
      </c>
      <c r="F45" s="101">
        <f>' Beneficiarios CSI genero (11)'!G45/' Beneficiarios CSI genero (11)'!I45</f>
        <v>0.6470588235294118</v>
      </c>
      <c r="G45" s="102">
        <f>' Beneficiarios CSI genero (11)'!H45/' Beneficiarios CSI genero (11)'!I45</f>
        <v>0.35294117647058826</v>
      </c>
      <c r="H45" s="74"/>
      <c r="I45" s="101">
        <f>' Beneficiarios CSI genero (11)'!K45/' Beneficiarios CSI genero (11)'!M45</f>
        <v>0.6470588235294118</v>
      </c>
      <c r="J45" s="102">
        <f>' Beneficiarios CSI genero (11)'!L45/' Beneficiarios CSI genero (11)'!M45</f>
        <v>0.35294117647058826</v>
      </c>
      <c r="K45" s="74"/>
      <c r="L45" s="101">
        <f>' Beneficiarios CSI genero (11)'!O45/' Beneficiarios CSI genero (11)'!Q45</f>
        <v>0.63636363636363635</v>
      </c>
      <c r="M45" s="102">
        <f>' Beneficiarios CSI genero (11)'!P45/' Beneficiarios CSI genero (11)'!Q45</f>
        <v>0.36363636363636365</v>
      </c>
    </row>
    <row r="46" spans="2:13" ht="14.25" customHeight="1" x14ac:dyDescent="0.2">
      <c r="B46" s="336" t="s">
        <v>165</v>
      </c>
      <c r="C46" s="101">
        <f>' Beneficiarios CSI genero (11)'!C46/' Beneficiarios CSI genero (11)'!E46</f>
        <v>0.8214285714285714</v>
      </c>
      <c r="D46" s="102">
        <f>' Beneficiarios CSI genero (11)'!D46/' Beneficiarios CSI genero (11)'!E46</f>
        <v>0.17857142857142858</v>
      </c>
      <c r="F46" s="101">
        <f>' Beneficiarios CSI genero (11)'!G46/' Beneficiarios CSI genero (11)'!I46</f>
        <v>0.83582089552238803</v>
      </c>
      <c r="G46" s="102">
        <f>' Beneficiarios CSI genero (11)'!H46/' Beneficiarios CSI genero (11)'!I46</f>
        <v>0.16417910447761194</v>
      </c>
      <c r="H46" s="74"/>
      <c r="I46" s="101">
        <f>' Beneficiarios CSI genero (11)'!K46/' Beneficiarios CSI genero (11)'!M46</f>
        <v>0.83333333333333337</v>
      </c>
      <c r="J46" s="102">
        <f>' Beneficiarios CSI genero (11)'!L46/' Beneficiarios CSI genero (11)'!M46</f>
        <v>0.16666666666666666</v>
      </c>
      <c r="K46" s="74"/>
      <c r="L46" s="101">
        <f>' Beneficiarios CSI genero (11)'!O46/' Beneficiarios CSI genero (11)'!Q46</f>
        <v>0.83333333333333337</v>
      </c>
      <c r="M46" s="102">
        <f>' Beneficiarios CSI genero (11)'!P46/' Beneficiarios CSI genero (11)'!Q46</f>
        <v>0.16666666666666666</v>
      </c>
    </row>
    <row r="47" spans="2:13" ht="14.25" customHeight="1" x14ac:dyDescent="0.2">
      <c r="B47" s="336" t="s">
        <v>166</v>
      </c>
      <c r="C47" s="101">
        <f>' Beneficiarios CSI genero (11)'!C47/' Beneficiarios CSI genero (11)'!E47</f>
        <v>0.73655913978494625</v>
      </c>
      <c r="D47" s="102">
        <f>' Beneficiarios CSI genero (11)'!D47/' Beneficiarios CSI genero (11)'!E47</f>
        <v>0.26344086021505375</v>
      </c>
      <c r="F47" s="101">
        <f>' Beneficiarios CSI genero (11)'!G47/' Beneficiarios CSI genero (11)'!I47</f>
        <v>0.73406193078324222</v>
      </c>
      <c r="G47" s="102">
        <f>' Beneficiarios CSI genero (11)'!H47/' Beneficiarios CSI genero (11)'!I47</f>
        <v>0.26593806921675772</v>
      </c>
      <c r="H47" s="74"/>
      <c r="I47" s="101">
        <f>' Beneficiarios CSI genero (11)'!K47/' Beneficiarios CSI genero (11)'!M47</f>
        <v>0.73491773308957953</v>
      </c>
      <c r="J47" s="102">
        <f>' Beneficiarios CSI genero (11)'!L47/' Beneficiarios CSI genero (11)'!M47</f>
        <v>0.26508226691042047</v>
      </c>
      <c r="K47" s="74"/>
      <c r="L47" s="101">
        <f>' Beneficiarios CSI genero (11)'!O47/' Beneficiarios CSI genero (11)'!Q47</f>
        <v>0.73285198555956677</v>
      </c>
      <c r="M47" s="102">
        <f>' Beneficiarios CSI genero (11)'!P47/' Beneficiarios CSI genero (11)'!Q47</f>
        <v>0.26714801444043323</v>
      </c>
    </row>
    <row r="48" spans="2:13" ht="14.25" customHeight="1" x14ac:dyDescent="0.2">
      <c r="B48" s="336" t="s">
        <v>167</v>
      </c>
      <c r="C48" s="101">
        <f>' Beneficiarios CSI genero (11)'!C48/' Beneficiarios CSI genero (11)'!E48</f>
        <v>1</v>
      </c>
      <c r="D48" s="102" t="s">
        <v>31</v>
      </c>
      <c r="F48" s="101">
        <f>' Beneficiarios CSI genero (11)'!G48/' Beneficiarios CSI genero (11)'!I48</f>
        <v>1</v>
      </c>
      <c r="G48" s="102" t="s">
        <v>31</v>
      </c>
      <c r="H48" s="74"/>
      <c r="I48" s="101">
        <f>' Beneficiarios CSI genero (11)'!K48/' Beneficiarios CSI genero (11)'!M48</f>
        <v>1</v>
      </c>
      <c r="J48" s="102" t="s">
        <v>31</v>
      </c>
      <c r="K48" s="74"/>
      <c r="L48" s="101">
        <f>' Beneficiarios CSI genero (11)'!O48/' Beneficiarios CSI genero (11)'!Q48</f>
        <v>1</v>
      </c>
      <c r="M48" s="102" t="s">
        <v>31</v>
      </c>
    </row>
    <row r="49" spans="2:13" ht="14.25" customHeight="1" x14ac:dyDescent="0.2">
      <c r="B49" s="336" t="s">
        <v>168</v>
      </c>
      <c r="C49" s="101">
        <f>' Beneficiarios CSI genero (11)'!C49/' Beneficiarios CSI genero (11)'!E49</f>
        <v>0.77695167286245348</v>
      </c>
      <c r="D49" s="102">
        <f>' Beneficiarios CSI genero (11)'!D49/' Beneficiarios CSI genero (11)'!E49</f>
        <v>0.22304832713754646</v>
      </c>
      <c r="F49" s="101">
        <f>' Beneficiarios CSI genero (11)'!G49/' Beneficiarios CSI genero (11)'!I49</f>
        <v>0.77651515151515149</v>
      </c>
      <c r="G49" s="102">
        <f>' Beneficiarios CSI genero (11)'!H49/' Beneficiarios CSI genero (11)'!I49</f>
        <v>0.22348484848484848</v>
      </c>
      <c r="H49" s="74"/>
      <c r="I49" s="101">
        <f>' Beneficiarios CSI genero (11)'!K49/' Beneficiarios CSI genero (11)'!M49</f>
        <v>0.77651515151515149</v>
      </c>
      <c r="J49" s="102">
        <f>' Beneficiarios CSI genero (11)'!L49/' Beneficiarios CSI genero (11)'!M49</f>
        <v>0.22348484848484848</v>
      </c>
      <c r="K49" s="74"/>
      <c r="L49" s="101">
        <f>' Beneficiarios CSI genero (11)'!O49/' Beneficiarios CSI genero (11)'!Q49</f>
        <v>0.78326996197718635</v>
      </c>
      <c r="M49" s="102">
        <f>' Beneficiarios CSI genero (11)'!P49/' Beneficiarios CSI genero (11)'!Q49</f>
        <v>0.21673003802281368</v>
      </c>
    </row>
    <row r="50" spans="2:13" ht="14.25" customHeight="1" x14ac:dyDescent="0.2">
      <c r="B50" s="336" t="s">
        <v>169</v>
      </c>
      <c r="C50" s="101">
        <f>' Beneficiarios CSI genero (11)'!C50/' Beneficiarios CSI genero (11)'!E50</f>
        <v>0.76923076923076927</v>
      </c>
      <c r="D50" s="102">
        <f>' Beneficiarios CSI genero (11)'!D50/' Beneficiarios CSI genero (11)'!E50</f>
        <v>0.23076923076923078</v>
      </c>
      <c r="F50" s="101">
        <f>' Beneficiarios CSI genero (11)'!G50/' Beneficiarios CSI genero (11)'!I50</f>
        <v>0.77142857142857146</v>
      </c>
      <c r="G50" s="102">
        <f>' Beneficiarios CSI genero (11)'!H50/' Beneficiarios CSI genero (11)'!I50</f>
        <v>0.22857142857142856</v>
      </c>
      <c r="H50" s="74"/>
      <c r="I50" s="101">
        <f>' Beneficiarios CSI genero (11)'!K50/' Beneficiarios CSI genero (11)'!M50</f>
        <v>0.79411764705882348</v>
      </c>
      <c r="J50" s="102">
        <f>' Beneficiarios CSI genero (11)'!L50/' Beneficiarios CSI genero (11)'!M50</f>
        <v>0.20588235294117646</v>
      </c>
      <c r="K50" s="74"/>
      <c r="L50" s="101">
        <f>' Beneficiarios CSI genero (11)'!O50/' Beneficiarios CSI genero (11)'!Q50</f>
        <v>0.79411764705882348</v>
      </c>
      <c r="M50" s="102">
        <f>' Beneficiarios CSI genero (11)'!P50/' Beneficiarios CSI genero (11)'!Q50</f>
        <v>0.20588235294117646</v>
      </c>
    </row>
    <row r="51" spans="2:13" ht="14.25" customHeight="1" x14ac:dyDescent="0.2">
      <c r="B51" s="336" t="s">
        <v>170</v>
      </c>
      <c r="C51" s="101">
        <f>' Beneficiarios CSI genero (11)'!C51/' Beneficiarios CSI genero (11)'!E51</f>
        <v>0.75789473684210529</v>
      </c>
      <c r="D51" s="102">
        <f>' Beneficiarios CSI genero (11)'!D51/' Beneficiarios CSI genero (11)'!E51</f>
        <v>0.24210526315789474</v>
      </c>
      <c r="F51" s="101">
        <f>' Beneficiarios CSI genero (11)'!G51/' Beneficiarios CSI genero (11)'!I51</f>
        <v>0.77419354838709675</v>
      </c>
      <c r="G51" s="102">
        <f>' Beneficiarios CSI genero (11)'!H51/' Beneficiarios CSI genero (11)'!I51</f>
        <v>0.22580645161290322</v>
      </c>
      <c r="H51" s="74"/>
      <c r="I51" s="101">
        <f>' Beneficiarios CSI genero (11)'!K51/' Beneficiarios CSI genero (11)'!M51</f>
        <v>0.77419354838709675</v>
      </c>
      <c r="J51" s="102">
        <f>' Beneficiarios CSI genero (11)'!L51/' Beneficiarios CSI genero (11)'!M51</f>
        <v>0.22580645161290322</v>
      </c>
      <c r="K51" s="74"/>
      <c r="L51" s="101">
        <f>' Beneficiarios CSI genero (11)'!O51/' Beneficiarios CSI genero (11)'!Q51</f>
        <v>0.77173913043478259</v>
      </c>
      <c r="M51" s="102">
        <f>' Beneficiarios CSI genero (11)'!P51/' Beneficiarios CSI genero (11)'!Q51</f>
        <v>0.22826086956521738</v>
      </c>
    </row>
    <row r="52" spans="2:13" ht="14.25" customHeight="1" x14ac:dyDescent="0.2">
      <c r="B52" s="336" t="s">
        <v>171</v>
      </c>
      <c r="C52" s="101">
        <f>' Beneficiarios CSI genero (11)'!C52/' Beneficiarios CSI genero (11)'!E52</f>
        <v>0.6428571428571429</v>
      </c>
      <c r="D52" s="102">
        <f>' Beneficiarios CSI genero (11)'!D52/' Beneficiarios CSI genero (11)'!E52</f>
        <v>0.35714285714285715</v>
      </c>
      <c r="F52" s="101">
        <f>' Beneficiarios CSI genero (11)'!G52/' Beneficiarios CSI genero (11)'!I52</f>
        <v>0.65853658536585369</v>
      </c>
      <c r="G52" s="102">
        <f>' Beneficiarios CSI genero (11)'!H52/' Beneficiarios CSI genero (11)'!I52</f>
        <v>0.34146341463414637</v>
      </c>
      <c r="H52" s="74"/>
      <c r="I52" s="101">
        <f>' Beneficiarios CSI genero (11)'!K52/' Beneficiarios CSI genero (11)'!M52</f>
        <v>0.65853658536585369</v>
      </c>
      <c r="J52" s="102">
        <f>' Beneficiarios CSI genero (11)'!L52/' Beneficiarios CSI genero (11)'!M52</f>
        <v>0.34146341463414637</v>
      </c>
      <c r="K52" s="74"/>
      <c r="L52" s="101">
        <f>' Beneficiarios CSI genero (11)'!O52/' Beneficiarios CSI genero (11)'!Q52</f>
        <v>0.65853658536585369</v>
      </c>
      <c r="M52" s="102">
        <f>' Beneficiarios CSI genero (11)'!P52/' Beneficiarios CSI genero (11)'!Q52</f>
        <v>0.34146341463414637</v>
      </c>
    </row>
    <row r="53" spans="2:13" ht="14.25" customHeight="1" x14ac:dyDescent="0.2">
      <c r="B53" s="336" t="s">
        <v>27</v>
      </c>
      <c r="C53" s="101">
        <f>' Beneficiarios CSI genero (11)'!C53/' Beneficiarios CSI genero (11)'!E53</f>
        <v>0.76551724137931032</v>
      </c>
      <c r="D53" s="102">
        <f>' Beneficiarios CSI genero (11)'!D53/' Beneficiarios CSI genero (11)'!E53</f>
        <v>0.23448275862068965</v>
      </c>
      <c r="F53" s="101">
        <f>' Beneficiarios CSI genero (11)'!G53/' Beneficiarios CSI genero (11)'!I53</f>
        <v>0.76306620209059228</v>
      </c>
      <c r="G53" s="102">
        <f>' Beneficiarios CSI genero (11)'!H53/' Beneficiarios CSI genero (11)'!I53</f>
        <v>0.23693379790940766</v>
      </c>
      <c r="H53" s="74"/>
      <c r="I53" s="101">
        <f>' Beneficiarios CSI genero (11)'!K53/' Beneficiarios CSI genero (11)'!M53</f>
        <v>0.76595744680851063</v>
      </c>
      <c r="J53" s="102">
        <f>' Beneficiarios CSI genero (11)'!L53/' Beneficiarios CSI genero (11)'!M53</f>
        <v>0.23404255319148937</v>
      </c>
      <c r="K53" s="74"/>
      <c r="L53" s="101">
        <f>' Beneficiarios CSI genero (11)'!O53/' Beneficiarios CSI genero (11)'!Q53</f>
        <v>0.76223776223776218</v>
      </c>
      <c r="M53" s="102">
        <f>' Beneficiarios CSI genero (11)'!P53/' Beneficiarios CSI genero (11)'!Q53</f>
        <v>0.23776223776223776</v>
      </c>
    </row>
    <row r="54" spans="2:13" ht="14.25" customHeight="1" x14ac:dyDescent="0.2">
      <c r="B54" s="336" t="s">
        <v>172</v>
      </c>
      <c r="C54" s="101">
        <f>' Beneficiarios CSI genero (11)'!C54/' Beneficiarios CSI genero (11)'!E54</f>
        <v>0.82978723404255317</v>
      </c>
      <c r="D54" s="102">
        <f>' Beneficiarios CSI genero (11)'!D54/' Beneficiarios CSI genero (11)'!E54</f>
        <v>0.1702127659574468</v>
      </c>
      <c r="F54" s="101">
        <f>' Beneficiarios CSI genero (11)'!G54/' Beneficiarios CSI genero (11)'!I54</f>
        <v>0.84444444444444444</v>
      </c>
      <c r="G54" s="102">
        <f>' Beneficiarios CSI genero (11)'!H54/' Beneficiarios CSI genero (11)'!I54</f>
        <v>0.15555555555555556</v>
      </c>
      <c r="H54" s="74"/>
      <c r="I54" s="101">
        <f>' Beneficiarios CSI genero (11)'!K54/' Beneficiarios CSI genero (11)'!M54</f>
        <v>0.84444444444444444</v>
      </c>
      <c r="J54" s="102">
        <f>' Beneficiarios CSI genero (11)'!L54/' Beneficiarios CSI genero (11)'!M54</f>
        <v>0.15555555555555556</v>
      </c>
      <c r="K54" s="74"/>
      <c r="L54" s="101">
        <f>' Beneficiarios CSI genero (11)'!O54/' Beneficiarios CSI genero (11)'!Q54</f>
        <v>0.85106382978723405</v>
      </c>
      <c r="M54" s="102">
        <f>' Beneficiarios CSI genero (11)'!P54/' Beneficiarios CSI genero (11)'!Q54</f>
        <v>0.14893617021276595</v>
      </c>
    </row>
    <row r="55" spans="2:13" ht="14.25" customHeight="1" x14ac:dyDescent="0.2">
      <c r="B55" s="336" t="s">
        <v>173</v>
      </c>
      <c r="C55" s="101">
        <f>' Beneficiarios CSI genero (11)'!C55/' Beneficiarios CSI genero (11)'!E55</f>
        <v>0.76880222841225632</v>
      </c>
      <c r="D55" s="102">
        <f>' Beneficiarios CSI genero (11)'!D55/' Beneficiarios CSI genero (11)'!E55</f>
        <v>0.23119777158774374</v>
      </c>
      <c r="F55" s="101">
        <f>' Beneficiarios CSI genero (11)'!G55/' Beneficiarios CSI genero (11)'!I55</f>
        <v>0.76770538243626063</v>
      </c>
      <c r="G55" s="102">
        <f>' Beneficiarios CSI genero (11)'!H55/' Beneficiarios CSI genero (11)'!I55</f>
        <v>0.23229461756373937</v>
      </c>
      <c r="H55" s="74"/>
      <c r="I55" s="101">
        <f>' Beneficiarios CSI genero (11)'!K55/' Beneficiarios CSI genero (11)'!M55</f>
        <v>0.76353276353276356</v>
      </c>
      <c r="J55" s="102">
        <f>' Beneficiarios CSI genero (11)'!L55/' Beneficiarios CSI genero (11)'!M55</f>
        <v>0.23646723646723647</v>
      </c>
      <c r="K55" s="74"/>
      <c r="L55" s="101">
        <f>' Beneficiarios CSI genero (11)'!O55/' Beneficiarios CSI genero (11)'!Q55</f>
        <v>0.75920679886685549</v>
      </c>
      <c r="M55" s="102">
        <f>' Beneficiarios CSI genero (11)'!P55/' Beneficiarios CSI genero (11)'!Q55</f>
        <v>0.24079320113314448</v>
      </c>
    </row>
    <row r="56" spans="2:13" ht="14.25" customHeight="1" x14ac:dyDescent="0.2">
      <c r="B56" s="336" t="s">
        <v>174</v>
      </c>
      <c r="C56" s="101">
        <f>' Beneficiarios CSI genero (11)'!C56/' Beneficiarios CSI genero (11)'!E56</f>
        <v>0.80116959064327486</v>
      </c>
      <c r="D56" s="102">
        <f>' Beneficiarios CSI genero (11)'!D56/' Beneficiarios CSI genero (11)'!E56</f>
        <v>0.19883040935672514</v>
      </c>
      <c r="F56" s="101">
        <f>' Beneficiarios CSI genero (11)'!G56/' Beneficiarios CSI genero (11)'!I56</f>
        <v>0.81325301204819278</v>
      </c>
      <c r="G56" s="102">
        <f>' Beneficiarios CSI genero (11)'!H56/' Beneficiarios CSI genero (11)'!I56</f>
        <v>0.18674698795180722</v>
      </c>
      <c r="H56" s="74"/>
      <c r="I56" s="101">
        <f>' Beneficiarios CSI genero (11)'!K56/' Beneficiarios CSI genero (11)'!M56</f>
        <v>0.81212121212121213</v>
      </c>
      <c r="J56" s="102">
        <f>' Beneficiarios CSI genero (11)'!L56/' Beneficiarios CSI genero (11)'!M56</f>
        <v>0.18787878787878787</v>
      </c>
      <c r="K56" s="74"/>
      <c r="L56" s="101">
        <f>' Beneficiarios CSI genero (11)'!O56/' Beneficiarios CSI genero (11)'!Q56</f>
        <v>0.80722891566265065</v>
      </c>
      <c r="M56" s="102">
        <f>' Beneficiarios CSI genero (11)'!P56/' Beneficiarios CSI genero (11)'!Q56</f>
        <v>0.19277108433734941</v>
      </c>
    </row>
    <row r="57" spans="2:13" ht="14.25" customHeight="1" x14ac:dyDescent="0.2">
      <c r="B57" s="336" t="s">
        <v>175</v>
      </c>
      <c r="C57" s="101">
        <f>' Beneficiarios CSI genero (11)'!C57/' Beneficiarios CSI genero (11)'!E57</f>
        <v>0.83606557377049184</v>
      </c>
      <c r="D57" s="102">
        <f>' Beneficiarios CSI genero (11)'!D57/' Beneficiarios CSI genero (11)'!E57</f>
        <v>0.16393442622950818</v>
      </c>
      <c r="F57" s="101">
        <f>' Beneficiarios CSI genero (11)'!G57/' Beneficiarios CSI genero (11)'!I57</f>
        <v>0.83977900552486184</v>
      </c>
      <c r="G57" s="102">
        <f>' Beneficiarios CSI genero (11)'!H57/' Beneficiarios CSI genero (11)'!I57</f>
        <v>0.16022099447513813</v>
      </c>
      <c r="H57" s="74"/>
      <c r="I57" s="101">
        <f>' Beneficiarios CSI genero (11)'!K57/' Beneficiarios CSI genero (11)'!M57</f>
        <v>0.83606557377049184</v>
      </c>
      <c r="J57" s="102">
        <f>' Beneficiarios CSI genero (11)'!L57/' Beneficiarios CSI genero (11)'!M57</f>
        <v>0.16393442622950818</v>
      </c>
      <c r="K57" s="74"/>
      <c r="L57" s="101">
        <f>' Beneficiarios CSI genero (11)'!O57/' Beneficiarios CSI genero (11)'!Q57</f>
        <v>0.83240223463687146</v>
      </c>
      <c r="M57" s="102">
        <f>' Beneficiarios CSI genero (11)'!P57/' Beneficiarios CSI genero (11)'!Q57</f>
        <v>0.16759776536312848</v>
      </c>
    </row>
    <row r="58" spans="2:13" ht="14.25" customHeight="1" x14ac:dyDescent="0.2">
      <c r="B58" s="336" t="s">
        <v>176</v>
      </c>
      <c r="C58" s="101">
        <f>' Beneficiarios CSI genero (11)'!C58/' Beneficiarios CSI genero (11)'!E58</f>
        <v>0.76923076923076927</v>
      </c>
      <c r="D58" s="102">
        <f>' Beneficiarios CSI genero (11)'!D58/' Beneficiarios CSI genero (11)'!E58</f>
        <v>0.23076923076923078</v>
      </c>
      <c r="F58" s="101">
        <f>' Beneficiarios CSI genero (11)'!G58/' Beneficiarios CSI genero (11)'!I58</f>
        <v>0.76756756756756761</v>
      </c>
      <c r="G58" s="102">
        <f>' Beneficiarios CSI genero (11)'!H58/' Beneficiarios CSI genero (11)'!I58</f>
        <v>0.23243243243243245</v>
      </c>
      <c r="H58" s="74"/>
      <c r="I58" s="101">
        <f>' Beneficiarios CSI genero (11)'!K58/' Beneficiarios CSI genero (11)'!M58</f>
        <v>0.77111716621253401</v>
      </c>
      <c r="J58" s="102">
        <f>' Beneficiarios CSI genero (11)'!L58/' Beneficiarios CSI genero (11)'!M58</f>
        <v>0.22888283378746593</v>
      </c>
      <c r="K58" s="74"/>
      <c r="L58" s="101">
        <f>' Beneficiarios CSI genero (11)'!O58/' Beneficiarios CSI genero (11)'!Q58</f>
        <v>0.77134986225895319</v>
      </c>
      <c r="M58" s="102">
        <f>' Beneficiarios CSI genero (11)'!P58/' Beneficiarios CSI genero (11)'!Q58</f>
        <v>0.22865013774104684</v>
      </c>
    </row>
    <row r="59" spans="2:13" ht="14.25" customHeight="1" x14ac:dyDescent="0.2">
      <c r="B59" s="336" t="s">
        <v>177</v>
      </c>
      <c r="C59" s="101">
        <f>' Beneficiarios CSI genero (11)'!C59/' Beneficiarios CSI genero (11)'!E59</f>
        <v>0.70512820512820518</v>
      </c>
      <c r="D59" s="102">
        <f>' Beneficiarios CSI genero (11)'!D59/' Beneficiarios CSI genero (11)'!E59</f>
        <v>0.29487179487179488</v>
      </c>
      <c r="F59" s="101">
        <f>' Beneficiarios CSI genero (11)'!G59/' Beneficiarios CSI genero (11)'!I59</f>
        <v>0.71052631578947367</v>
      </c>
      <c r="G59" s="102">
        <f>' Beneficiarios CSI genero (11)'!H59/' Beneficiarios CSI genero (11)'!I59</f>
        <v>0.28947368421052633</v>
      </c>
      <c r="H59" s="74"/>
      <c r="I59" s="101">
        <f>' Beneficiarios CSI genero (11)'!K59/' Beneficiarios CSI genero (11)'!M59</f>
        <v>0.72727272727272729</v>
      </c>
      <c r="J59" s="102">
        <f>' Beneficiarios CSI genero (11)'!L59/' Beneficiarios CSI genero (11)'!M59</f>
        <v>0.27272727272727271</v>
      </c>
      <c r="K59" s="74"/>
      <c r="L59" s="101">
        <f>' Beneficiarios CSI genero (11)'!O59/' Beneficiarios CSI genero (11)'!Q59</f>
        <v>0.73333333333333328</v>
      </c>
      <c r="M59" s="102">
        <f>' Beneficiarios CSI genero (11)'!P59/' Beneficiarios CSI genero (11)'!Q59</f>
        <v>0.26666666666666666</v>
      </c>
    </row>
    <row r="60" spans="2:13" ht="14.25" customHeight="1" x14ac:dyDescent="0.2">
      <c r="B60" s="336" t="s">
        <v>178</v>
      </c>
      <c r="C60" s="101">
        <f>' Beneficiarios CSI genero (11)'!C60/' Beneficiarios CSI genero (11)'!E60</f>
        <v>0.76</v>
      </c>
      <c r="D60" s="102">
        <f>' Beneficiarios CSI genero (11)'!D60/' Beneficiarios CSI genero (11)'!E60</f>
        <v>0.24</v>
      </c>
      <c r="F60" s="101">
        <f>' Beneficiarios CSI genero (11)'!G60/' Beneficiarios CSI genero (11)'!I60</f>
        <v>0.77319587628865982</v>
      </c>
      <c r="G60" s="102">
        <f>' Beneficiarios CSI genero (11)'!H60/' Beneficiarios CSI genero (11)'!I60</f>
        <v>0.22680412371134021</v>
      </c>
      <c r="H60" s="74"/>
      <c r="I60" s="101">
        <f>' Beneficiarios CSI genero (11)'!K60/' Beneficiarios CSI genero (11)'!M60</f>
        <v>0.77319587628865982</v>
      </c>
      <c r="J60" s="102">
        <f>' Beneficiarios CSI genero (11)'!L60/' Beneficiarios CSI genero (11)'!M60</f>
        <v>0.22680412371134021</v>
      </c>
      <c r="K60" s="74"/>
      <c r="L60" s="101">
        <f>' Beneficiarios CSI genero (11)'!O60/' Beneficiarios CSI genero (11)'!Q60</f>
        <v>0.76842105263157889</v>
      </c>
      <c r="M60" s="102">
        <f>' Beneficiarios CSI genero (11)'!P60/' Beneficiarios CSI genero (11)'!Q60</f>
        <v>0.23157894736842105</v>
      </c>
    </row>
    <row r="61" spans="2:13" ht="14.25" customHeight="1" x14ac:dyDescent="0.2">
      <c r="B61" s="336" t="s">
        <v>179</v>
      </c>
      <c r="C61" s="101">
        <f>' Beneficiarios CSI genero (11)'!C61/' Beneficiarios CSI genero (11)'!E61</f>
        <v>0.73913043478260865</v>
      </c>
      <c r="D61" s="102">
        <f>' Beneficiarios CSI genero (11)'!D61/' Beneficiarios CSI genero (11)'!E61</f>
        <v>0.2608695652173913</v>
      </c>
      <c r="F61" s="101">
        <f>' Beneficiarios CSI genero (11)'!G61/' Beneficiarios CSI genero (11)'!I61</f>
        <v>0.73913043478260865</v>
      </c>
      <c r="G61" s="102">
        <f>' Beneficiarios CSI genero (11)'!H61/' Beneficiarios CSI genero (11)'!I61</f>
        <v>0.2608695652173913</v>
      </c>
      <c r="H61" s="74"/>
      <c r="I61" s="101">
        <f>' Beneficiarios CSI genero (11)'!K61/' Beneficiarios CSI genero (11)'!M61</f>
        <v>0.75555555555555554</v>
      </c>
      <c r="J61" s="102">
        <f>' Beneficiarios CSI genero (11)'!L61/' Beneficiarios CSI genero (11)'!M61</f>
        <v>0.24444444444444444</v>
      </c>
      <c r="K61" s="74"/>
      <c r="L61" s="101">
        <f>' Beneficiarios CSI genero (11)'!O61/' Beneficiarios CSI genero (11)'!Q61</f>
        <v>0.77551020408163263</v>
      </c>
      <c r="M61" s="102">
        <f>' Beneficiarios CSI genero (11)'!P61/' Beneficiarios CSI genero (11)'!Q61</f>
        <v>0.22448979591836735</v>
      </c>
    </row>
    <row r="62" spans="2:13" ht="14.25" customHeight="1" x14ac:dyDescent="0.2">
      <c r="B62" s="336" t="s">
        <v>180</v>
      </c>
      <c r="C62" s="101">
        <f>' Beneficiarios CSI genero (11)'!C62/' Beneficiarios CSI genero (11)'!E62</f>
        <v>0.61904761904761907</v>
      </c>
      <c r="D62" s="102">
        <f>' Beneficiarios CSI genero (11)'!D62/' Beneficiarios CSI genero (11)'!E62</f>
        <v>0.38095238095238093</v>
      </c>
      <c r="F62" s="101">
        <f>' Beneficiarios CSI genero (11)'!G62/' Beneficiarios CSI genero (11)'!I62</f>
        <v>0.65217391304347827</v>
      </c>
      <c r="G62" s="102">
        <f>' Beneficiarios CSI genero (11)'!H62/' Beneficiarios CSI genero (11)'!I62</f>
        <v>0.34782608695652173</v>
      </c>
      <c r="H62" s="74"/>
      <c r="I62" s="101">
        <f>' Beneficiarios CSI genero (11)'!K62/' Beneficiarios CSI genero (11)'!M62</f>
        <v>0.65217391304347827</v>
      </c>
      <c r="J62" s="102">
        <f>' Beneficiarios CSI genero (11)'!L62/' Beneficiarios CSI genero (11)'!M62</f>
        <v>0.34782608695652173</v>
      </c>
      <c r="K62" s="74"/>
      <c r="L62" s="101">
        <f>' Beneficiarios CSI genero (11)'!O62/' Beneficiarios CSI genero (11)'!Q62</f>
        <v>0.64</v>
      </c>
      <c r="M62" s="102">
        <f>' Beneficiarios CSI genero (11)'!P62/' Beneficiarios CSI genero (11)'!Q62</f>
        <v>0.36</v>
      </c>
    </row>
    <row r="63" spans="2:13" ht="14.25" customHeight="1" x14ac:dyDescent="0.2">
      <c r="B63" s="336" t="s">
        <v>181</v>
      </c>
      <c r="C63" s="101">
        <f>' Beneficiarios CSI genero (11)'!C63/' Beneficiarios CSI genero (11)'!E63</f>
        <v>0.77142857142857146</v>
      </c>
      <c r="D63" s="102">
        <f>' Beneficiarios CSI genero (11)'!D63/' Beneficiarios CSI genero (11)'!E63</f>
        <v>0.22857142857142856</v>
      </c>
      <c r="F63" s="101">
        <f>' Beneficiarios CSI genero (11)'!G63/' Beneficiarios CSI genero (11)'!I63</f>
        <v>0.78260869565217395</v>
      </c>
      <c r="G63" s="102">
        <f>' Beneficiarios CSI genero (11)'!H63/' Beneficiarios CSI genero (11)'!I63</f>
        <v>0.21739130434782608</v>
      </c>
      <c r="H63" s="74"/>
      <c r="I63" s="101">
        <f>' Beneficiarios CSI genero (11)'!K63/' Beneficiarios CSI genero (11)'!M63</f>
        <v>0.79104477611940294</v>
      </c>
      <c r="J63" s="102">
        <f>' Beneficiarios CSI genero (11)'!L63/' Beneficiarios CSI genero (11)'!M63</f>
        <v>0.20895522388059701</v>
      </c>
      <c r="K63" s="74"/>
      <c r="L63" s="101">
        <f>' Beneficiarios CSI genero (11)'!O63/' Beneficiarios CSI genero (11)'!Q63</f>
        <v>0.79710144927536231</v>
      </c>
      <c r="M63" s="102">
        <f>' Beneficiarios CSI genero (11)'!P63/' Beneficiarios CSI genero (11)'!Q63</f>
        <v>0.20289855072463769</v>
      </c>
    </row>
    <row r="64" spans="2:13" ht="14.25" customHeight="1" x14ac:dyDescent="0.2">
      <c r="B64" s="336" t="s">
        <v>182</v>
      </c>
      <c r="C64" s="101">
        <f>' Beneficiarios CSI genero (11)'!C64/' Beneficiarios CSI genero (11)'!E64</f>
        <v>0.78</v>
      </c>
      <c r="D64" s="102">
        <f>' Beneficiarios CSI genero (11)'!D64/' Beneficiarios CSI genero (11)'!E64</f>
        <v>0.22</v>
      </c>
      <c r="F64" s="101">
        <f>' Beneficiarios CSI genero (11)'!G64/' Beneficiarios CSI genero (11)'!I64</f>
        <v>0.77319587628865982</v>
      </c>
      <c r="G64" s="102">
        <f>' Beneficiarios CSI genero (11)'!H64/' Beneficiarios CSI genero (11)'!I64</f>
        <v>0.22680412371134021</v>
      </c>
      <c r="H64" s="74"/>
      <c r="I64" s="101">
        <f>' Beneficiarios CSI genero (11)'!K64/' Beneficiarios CSI genero (11)'!M64</f>
        <v>0.77319587628865982</v>
      </c>
      <c r="J64" s="102">
        <f>' Beneficiarios CSI genero (11)'!L64/' Beneficiarios CSI genero (11)'!M64</f>
        <v>0.22680412371134021</v>
      </c>
      <c r="K64" s="74"/>
      <c r="L64" s="101">
        <f>' Beneficiarios CSI genero (11)'!O64/' Beneficiarios CSI genero (11)'!Q64</f>
        <v>0.77083333333333337</v>
      </c>
      <c r="M64" s="102">
        <f>' Beneficiarios CSI genero (11)'!P64/' Beneficiarios CSI genero (11)'!Q64</f>
        <v>0.22916666666666666</v>
      </c>
    </row>
    <row r="65" spans="2:13" ht="14.25" customHeight="1" x14ac:dyDescent="0.2">
      <c r="B65" s="336" t="s">
        <v>183</v>
      </c>
      <c r="C65" s="101">
        <f>' Beneficiarios CSI genero (11)'!C65/' Beneficiarios CSI genero (11)'!E65</f>
        <v>0.77777777777777779</v>
      </c>
      <c r="D65" s="102">
        <f>' Beneficiarios CSI genero (11)'!D65/' Beneficiarios CSI genero (11)'!E65</f>
        <v>0.22222222222222221</v>
      </c>
      <c r="F65" s="101">
        <f>' Beneficiarios CSI genero (11)'!G65/' Beneficiarios CSI genero (11)'!I65</f>
        <v>0.77777777777777779</v>
      </c>
      <c r="G65" s="102">
        <f>' Beneficiarios CSI genero (11)'!H65/' Beneficiarios CSI genero (11)'!I65</f>
        <v>0.22222222222222221</v>
      </c>
      <c r="H65" s="74"/>
      <c r="I65" s="101">
        <f>' Beneficiarios CSI genero (11)'!K65/' Beneficiarios CSI genero (11)'!M65</f>
        <v>0.79365079365079361</v>
      </c>
      <c r="J65" s="102">
        <f>' Beneficiarios CSI genero (11)'!L65/' Beneficiarios CSI genero (11)'!M65</f>
        <v>0.20634920634920634</v>
      </c>
      <c r="K65" s="74"/>
      <c r="L65" s="101">
        <f>' Beneficiarios CSI genero (11)'!O65/' Beneficiarios CSI genero (11)'!Q65</f>
        <v>0.78688524590163933</v>
      </c>
      <c r="M65" s="102">
        <f>' Beneficiarios CSI genero (11)'!P65/' Beneficiarios CSI genero (11)'!Q65</f>
        <v>0.21311475409836064</v>
      </c>
    </row>
    <row r="66" spans="2:13" ht="14.25" customHeight="1" x14ac:dyDescent="0.2">
      <c r="B66" s="336" t="s">
        <v>184</v>
      </c>
      <c r="C66" s="101">
        <f>' Beneficiarios CSI genero (11)'!C66/' Beneficiarios CSI genero (11)'!E66</f>
        <v>0.55555555555555558</v>
      </c>
      <c r="D66" s="102">
        <f>' Beneficiarios CSI genero (11)'!D66/' Beneficiarios CSI genero (11)'!E66</f>
        <v>0.44444444444444442</v>
      </c>
      <c r="F66" s="101">
        <f>' Beneficiarios CSI genero (11)'!G66/' Beneficiarios CSI genero (11)'!I66</f>
        <v>0.55555555555555558</v>
      </c>
      <c r="G66" s="102">
        <f>' Beneficiarios CSI genero (11)'!H66/' Beneficiarios CSI genero (11)'!I66</f>
        <v>0.44444444444444442</v>
      </c>
      <c r="H66" s="74"/>
      <c r="I66" s="101">
        <f>' Beneficiarios CSI genero (11)'!K66/' Beneficiarios CSI genero (11)'!M66</f>
        <v>0.5714285714285714</v>
      </c>
      <c r="J66" s="102">
        <f>' Beneficiarios CSI genero (11)'!L66/' Beneficiarios CSI genero (11)'!M66</f>
        <v>0.42857142857142855</v>
      </c>
      <c r="K66" s="74"/>
      <c r="L66" s="101">
        <f>' Beneficiarios CSI genero (11)'!O66/' Beneficiarios CSI genero (11)'!Q66</f>
        <v>0.58620689655172409</v>
      </c>
      <c r="M66" s="102">
        <f>' Beneficiarios CSI genero (11)'!P66/' Beneficiarios CSI genero (11)'!Q66</f>
        <v>0.41379310344827586</v>
      </c>
    </row>
    <row r="67" spans="2:13" ht="14.25" customHeight="1" x14ac:dyDescent="0.2">
      <c r="B67" s="336" t="s">
        <v>185</v>
      </c>
      <c r="C67" s="103">
        <f>' Beneficiarios CSI genero (11)'!C67/' Beneficiarios CSI genero (11)'!E67</f>
        <v>0.59615384615384615</v>
      </c>
      <c r="D67" s="104">
        <f>' Beneficiarios CSI genero (11)'!D67/' Beneficiarios CSI genero (11)'!E67</f>
        <v>0.40384615384615385</v>
      </c>
      <c r="F67" s="103">
        <f>' Beneficiarios CSI genero (11)'!G67/' Beneficiarios CSI genero (11)'!I67</f>
        <v>0.59405940594059403</v>
      </c>
      <c r="G67" s="104">
        <f>' Beneficiarios CSI genero (11)'!H67/' Beneficiarios CSI genero (11)'!I67</f>
        <v>0.40594059405940597</v>
      </c>
      <c r="H67" s="74"/>
      <c r="I67" s="103">
        <f>' Beneficiarios CSI genero (11)'!K67/' Beneficiarios CSI genero (11)'!M67</f>
        <v>0.59223300970873782</v>
      </c>
      <c r="J67" s="104">
        <f>' Beneficiarios CSI genero (11)'!L67/' Beneficiarios CSI genero (11)'!M67</f>
        <v>0.40776699029126212</v>
      </c>
      <c r="K67" s="74"/>
      <c r="L67" s="103">
        <f>' Beneficiarios CSI genero (11)'!O67/' Beneficiarios CSI genero (11)'!Q67</f>
        <v>0.59615384615384615</v>
      </c>
      <c r="M67" s="104">
        <f>' Beneficiarios CSI genero (11)'!P67/' Beneficiarios CSI genero (11)'!Q67</f>
        <v>0.40384615384615385</v>
      </c>
    </row>
    <row r="68" spans="2:13" x14ac:dyDescent="0.2">
      <c r="D68" s="74"/>
      <c r="F68" s="74"/>
      <c r="G68" s="74"/>
      <c r="H68" s="74"/>
      <c r="I68" s="74"/>
      <c r="J68" s="74"/>
      <c r="K68" s="74"/>
    </row>
    <row r="69" spans="2:13" x14ac:dyDescent="0.2">
      <c r="D69" s="74"/>
      <c r="F69" s="74"/>
      <c r="G69" s="74"/>
      <c r="H69" s="74"/>
      <c r="I69" s="74"/>
      <c r="J69" s="74"/>
      <c r="K69" s="74"/>
    </row>
    <row r="70" spans="2:13" x14ac:dyDescent="0.2">
      <c r="D70" s="74"/>
      <c r="F70" s="74"/>
      <c r="G70" s="74"/>
      <c r="H70" s="74"/>
      <c r="I70" s="74"/>
      <c r="J70" s="74"/>
      <c r="K70" s="74"/>
    </row>
    <row r="71" spans="2:13" x14ac:dyDescent="0.2">
      <c r="D71" s="74"/>
      <c r="F71" s="74"/>
      <c r="G71" s="74"/>
      <c r="H71" s="74"/>
      <c r="I71" s="74"/>
      <c r="J71" s="74"/>
      <c r="K71" s="74"/>
    </row>
    <row r="72" spans="2:13" x14ac:dyDescent="0.2">
      <c r="D72" s="74"/>
      <c r="F72" s="74"/>
      <c r="G72" s="74"/>
      <c r="H72" s="74"/>
      <c r="I72" s="74"/>
      <c r="J72" s="74"/>
      <c r="K72" s="74"/>
    </row>
    <row r="73" spans="2:13" x14ac:dyDescent="0.2">
      <c r="D73" s="74"/>
      <c r="F73" s="74"/>
      <c r="G73" s="74"/>
      <c r="H73" s="74"/>
      <c r="I73" s="74"/>
      <c r="J73" s="74"/>
      <c r="K73" s="74"/>
    </row>
    <row r="74" spans="2:13" x14ac:dyDescent="0.2">
      <c r="D74" s="74"/>
      <c r="F74" s="74"/>
      <c r="G74" s="74"/>
      <c r="H74" s="74"/>
      <c r="I74" s="74"/>
      <c r="J74" s="74"/>
      <c r="K74" s="74"/>
    </row>
    <row r="75" spans="2:13" x14ac:dyDescent="0.2">
      <c r="D75" s="74"/>
      <c r="F75" s="74"/>
      <c r="G75" s="74"/>
      <c r="H75" s="74"/>
      <c r="I75" s="74"/>
      <c r="J75" s="74"/>
      <c r="K75" s="74"/>
    </row>
    <row r="76" spans="2:13" x14ac:dyDescent="0.2">
      <c r="D76" s="74"/>
      <c r="F76" s="74"/>
      <c r="G76" s="74"/>
      <c r="H76" s="74"/>
      <c r="I76" s="74"/>
      <c r="J76" s="74"/>
      <c r="K76" s="74"/>
    </row>
    <row r="77" spans="2:13" x14ac:dyDescent="0.2">
      <c r="D77" s="74"/>
      <c r="F77" s="74"/>
      <c r="G77" s="74"/>
      <c r="H77" s="74"/>
      <c r="I77" s="74"/>
      <c r="J77" s="74"/>
      <c r="K77" s="74"/>
    </row>
    <row r="78" spans="2:13" x14ac:dyDescent="0.2">
      <c r="D78" s="74"/>
      <c r="F78" s="74"/>
      <c r="G78" s="74"/>
      <c r="H78" s="74"/>
      <c r="I78" s="74"/>
      <c r="J78" s="74"/>
      <c r="K78" s="74"/>
    </row>
    <row r="79" spans="2:13" x14ac:dyDescent="0.2">
      <c r="D79" s="74"/>
      <c r="F79" s="74"/>
      <c r="G79" s="74"/>
      <c r="H79" s="74"/>
      <c r="I79" s="74"/>
      <c r="J79" s="74"/>
      <c r="K79" s="74"/>
    </row>
    <row r="80" spans="2:13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showRowColHeaders="0" workbookViewId="0">
      <selection activeCell="H22" sqref="H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202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256"/>
      <c r="D6" s="256"/>
      <c r="E6" s="256"/>
      <c r="F6" s="256"/>
      <c r="G6" s="256"/>
      <c r="H6" s="256"/>
      <c r="I6" s="256"/>
      <c r="J6" s="256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203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 Beneficiarios CSI genero (11)'!O11-' Beneficiarios CSI genero (11)'!C11</f>
        <v>39</v>
      </c>
      <c r="D11" s="108">
        <f>' Beneficiarios CSI genero (11)'!P11-' Beneficiarios CSI genero (11)'!D11</f>
        <v>-1549</v>
      </c>
      <c r="E11" s="128">
        <f>' Beneficiarios CSI genero (11)'!Q11-' Beneficiarios CSI genero (11)'!E11</f>
        <v>-1510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 t="s">
        <v>31</v>
      </c>
      <c r="D12" s="109" t="s">
        <v>31</v>
      </c>
      <c r="E12" s="130" t="s">
        <v>31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 t="s">
        <v>31</v>
      </c>
      <c r="D13" s="109" t="s">
        <v>31</v>
      </c>
      <c r="E13" s="130" t="s">
        <v>31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319">
        <f>' Beneficiarios CSI genero (11)'!O14-' Beneficiarios CSI genero (11)'!C14</f>
        <v>-89</v>
      </c>
      <c r="D14" s="110">
        <f>' Beneficiarios CSI genero (11)'!P14-' Beneficiarios CSI genero (11)'!D14</f>
        <v>-46</v>
      </c>
      <c r="E14" s="131">
        <f>' Beneficiarios CSI genero (11)'!Q14-' Beneficiarios CSI genero (11)'!E14</f>
        <v>-135</v>
      </c>
    </row>
    <row r="15" spans="1:10" s="6" customFormat="1" ht="14.25" customHeight="1" x14ac:dyDescent="0.2">
      <c r="B15" s="336" t="s">
        <v>17</v>
      </c>
      <c r="C15" s="127">
        <f>' Beneficiarios CSI genero (11)'!O15-' Beneficiarios CSI genero (11)'!C15</f>
        <v>4</v>
      </c>
      <c r="D15" s="108">
        <f>' Beneficiarios CSI genero (11)'!P15-' Beneficiarios CSI genero (11)'!D15</f>
        <v>-3</v>
      </c>
      <c r="E15" s="128">
        <f>' Beneficiarios CSI genero (11)'!Q15-' Beneficiarios CSI genero (11)'!E15</f>
        <v>1</v>
      </c>
    </row>
    <row r="16" spans="1:10" s="6" customFormat="1" ht="14.25" customHeight="1" x14ac:dyDescent="0.2">
      <c r="B16" s="336" t="s">
        <v>18</v>
      </c>
      <c r="C16" s="129">
        <f>' Beneficiarios CSI genero (11)'!O16-' Beneficiarios CSI genero (11)'!C16</f>
        <v>-5</v>
      </c>
      <c r="D16" s="109">
        <f>' Beneficiarios CSI genero (11)'!P16-' Beneficiarios CSI genero (11)'!D16</f>
        <v>-2</v>
      </c>
      <c r="E16" s="130">
        <f>' Beneficiarios CSI genero (11)'!Q16-' Beneficiarios CSI genero (11)'!E16</f>
        <v>-7</v>
      </c>
    </row>
    <row r="17" spans="2:5" s="6" customFormat="1" ht="14.25" customHeight="1" x14ac:dyDescent="0.2">
      <c r="B17" s="336" t="s">
        <v>144</v>
      </c>
      <c r="C17" s="129">
        <f>' Beneficiarios CSI genero (11)'!O17-' Beneficiarios CSI genero (11)'!C17</f>
        <v>2</v>
      </c>
      <c r="D17" s="109">
        <f>' Beneficiarios CSI genero (11)'!P17-' Beneficiarios CSI genero (11)'!D17</f>
        <v>-2</v>
      </c>
      <c r="E17" s="130">
        <f>' Beneficiarios CSI genero (11)'!Q17-' Beneficiarios CSI genero (11)'!E17</f>
        <v>0</v>
      </c>
    </row>
    <row r="18" spans="2:5" s="6" customFormat="1" ht="14.25" customHeight="1" x14ac:dyDescent="0.2">
      <c r="B18" s="336" t="s">
        <v>19</v>
      </c>
      <c r="C18" s="129">
        <f>' Beneficiarios CSI genero (11)'!O18-' Beneficiarios CSI genero (11)'!C18</f>
        <v>-4</v>
      </c>
      <c r="D18" s="109">
        <f>' Beneficiarios CSI genero (11)'!P18-' Beneficiarios CSI genero (11)'!D18</f>
        <v>-3</v>
      </c>
      <c r="E18" s="130">
        <f>' Beneficiarios CSI genero (11)'!Q18-' Beneficiarios CSI genero (11)'!E18</f>
        <v>-7</v>
      </c>
    </row>
    <row r="19" spans="2:5" s="6" customFormat="1" ht="14.25" customHeight="1" x14ac:dyDescent="0.2">
      <c r="B19" s="336" t="s">
        <v>145</v>
      </c>
      <c r="C19" s="129">
        <f>' Beneficiarios CSI genero (11)'!O19-' Beneficiarios CSI genero (11)'!C19</f>
        <v>-4</v>
      </c>
      <c r="D19" s="109">
        <f>' Beneficiarios CSI genero (11)'!P19-' Beneficiarios CSI genero (11)'!D19</f>
        <v>4</v>
      </c>
      <c r="E19" s="130">
        <f>' Beneficiarios CSI genero (11)'!Q19-' Beneficiarios CSI genero (11)'!E19</f>
        <v>0</v>
      </c>
    </row>
    <row r="20" spans="2:5" s="6" customFormat="1" ht="14.25" customHeight="1" x14ac:dyDescent="0.2">
      <c r="B20" s="336" t="s">
        <v>146</v>
      </c>
      <c r="C20" s="129">
        <f>' Beneficiarios CSI genero (11)'!O20-' Beneficiarios CSI genero (11)'!C20</f>
        <v>-3</v>
      </c>
      <c r="D20" s="109">
        <f>' Beneficiarios CSI genero (11)'!P20-' Beneficiarios CSI genero (11)'!D20</f>
        <v>1</v>
      </c>
      <c r="E20" s="130">
        <f>' Beneficiarios CSI genero (11)'!Q20-' Beneficiarios CSI genero (11)'!E20</f>
        <v>-2</v>
      </c>
    </row>
    <row r="21" spans="2:5" s="6" customFormat="1" ht="14.25" customHeight="1" x14ac:dyDescent="0.2">
      <c r="B21" s="336" t="s">
        <v>20</v>
      </c>
      <c r="C21" s="129">
        <f>' Beneficiarios CSI genero (11)'!O21-' Beneficiarios CSI genero (11)'!C21</f>
        <v>-1</v>
      </c>
      <c r="D21" s="109">
        <f>' Beneficiarios CSI genero (11)'!P21-' Beneficiarios CSI genero (11)'!D21</f>
        <v>-1</v>
      </c>
      <c r="E21" s="130">
        <f>' Beneficiarios CSI genero (11)'!Q21-' Beneficiarios CSI genero (11)'!E21</f>
        <v>-2</v>
      </c>
    </row>
    <row r="22" spans="2:5" s="6" customFormat="1" ht="14.25" customHeight="1" x14ac:dyDescent="0.2">
      <c r="B22" s="336" t="s">
        <v>21</v>
      </c>
      <c r="C22" s="129">
        <f>' Beneficiarios CSI genero (11)'!O22-' Beneficiarios CSI genero (11)'!C22</f>
        <v>-3</v>
      </c>
      <c r="D22" s="109">
        <f>' Beneficiarios CSI genero (11)'!P22-' Beneficiarios CSI genero (11)'!D22</f>
        <v>3</v>
      </c>
      <c r="E22" s="130">
        <f>' Beneficiarios CSI genero (11)'!Q22-' Beneficiarios CSI genero (11)'!E22</f>
        <v>0</v>
      </c>
    </row>
    <row r="23" spans="2:5" s="6" customFormat="1" ht="14.25" customHeight="1" x14ac:dyDescent="0.2">
      <c r="B23" s="336" t="s">
        <v>147</v>
      </c>
      <c r="C23" s="129">
        <f>' Beneficiarios CSI genero (11)'!O23-' Beneficiarios CSI genero (11)'!C23</f>
        <v>0</v>
      </c>
      <c r="D23" s="109">
        <f>' Beneficiarios CSI genero (11)'!P23-' Beneficiarios CSI genero (11)'!D23</f>
        <v>-1</v>
      </c>
      <c r="E23" s="130">
        <f>' Beneficiarios CSI genero (11)'!Q23-' Beneficiarios CSI genero (11)'!E23</f>
        <v>-1</v>
      </c>
    </row>
    <row r="24" spans="2:5" s="6" customFormat="1" ht="14.25" customHeight="1" x14ac:dyDescent="0.2">
      <c r="B24" s="336" t="s">
        <v>22</v>
      </c>
      <c r="C24" s="129">
        <f>' Beneficiarios CSI genero (11)'!O24-' Beneficiarios CSI genero (11)'!C24</f>
        <v>-4</v>
      </c>
      <c r="D24" s="109">
        <f>' Beneficiarios CSI genero (11)'!P24-' Beneficiarios CSI genero (11)'!D24</f>
        <v>-6</v>
      </c>
      <c r="E24" s="130">
        <f>' Beneficiarios CSI genero (11)'!Q24-' Beneficiarios CSI genero (11)'!E24</f>
        <v>-10</v>
      </c>
    </row>
    <row r="25" spans="2:5" s="6" customFormat="1" ht="14.25" customHeight="1" x14ac:dyDescent="0.2">
      <c r="B25" s="336" t="s">
        <v>23</v>
      </c>
      <c r="C25" s="129">
        <f>' Beneficiarios CSI genero (11)'!O25-' Beneficiarios CSI genero (11)'!C25</f>
        <v>-3</v>
      </c>
      <c r="D25" s="109">
        <f>' Beneficiarios CSI genero (11)'!P25-' Beneficiarios CSI genero (11)'!D25</f>
        <v>-3</v>
      </c>
      <c r="E25" s="130">
        <f>' Beneficiarios CSI genero (11)'!Q25-' Beneficiarios CSI genero (11)'!E25</f>
        <v>-6</v>
      </c>
    </row>
    <row r="26" spans="2:5" s="6" customFormat="1" ht="14.25" customHeight="1" x14ac:dyDescent="0.2">
      <c r="B26" s="336" t="s">
        <v>148</v>
      </c>
      <c r="C26" s="129">
        <f>' Beneficiarios CSI genero (11)'!O26-' Beneficiarios CSI genero (11)'!C26</f>
        <v>1</v>
      </c>
      <c r="D26" s="109">
        <f>' Beneficiarios CSI genero (11)'!P26-' Beneficiarios CSI genero (11)'!D26</f>
        <v>0</v>
      </c>
      <c r="E26" s="130">
        <f>' Beneficiarios CSI genero (11)'!Q26-' Beneficiarios CSI genero (11)'!E26</f>
        <v>1</v>
      </c>
    </row>
    <row r="27" spans="2:5" s="6" customFormat="1" ht="14.25" customHeight="1" x14ac:dyDescent="0.2">
      <c r="B27" s="336" t="s">
        <v>149</v>
      </c>
      <c r="C27" s="129">
        <f>' Beneficiarios CSI genero (11)'!O27-' Beneficiarios CSI genero (11)'!C27</f>
        <v>1</v>
      </c>
      <c r="D27" s="109">
        <f>' Beneficiarios CSI genero (11)'!P27-' Beneficiarios CSI genero (11)'!D27</f>
        <v>-1</v>
      </c>
      <c r="E27" s="130">
        <f>' Beneficiarios CSI genero (11)'!Q27-' Beneficiarios CSI genero (11)'!E27</f>
        <v>0</v>
      </c>
    </row>
    <row r="28" spans="2:5" s="6" customFormat="1" ht="14.25" customHeight="1" x14ac:dyDescent="0.2">
      <c r="B28" s="336" t="s">
        <v>150</v>
      </c>
      <c r="C28" s="129">
        <f>' Beneficiarios CSI genero (11)'!O28-' Beneficiarios CSI genero (11)'!C28</f>
        <v>-3</v>
      </c>
      <c r="D28" s="109">
        <f>' Beneficiarios CSI genero (11)'!P28-' Beneficiarios CSI genero (11)'!D28</f>
        <v>2</v>
      </c>
      <c r="E28" s="130">
        <f>' Beneficiarios CSI genero (11)'!Q28-' Beneficiarios CSI genero (11)'!E28</f>
        <v>-1</v>
      </c>
    </row>
    <row r="29" spans="2:5" s="6" customFormat="1" ht="14.25" customHeight="1" x14ac:dyDescent="0.2">
      <c r="B29" s="336" t="s">
        <v>151</v>
      </c>
      <c r="C29" s="129">
        <f>' Beneficiarios CSI genero (11)'!O29-' Beneficiarios CSI genero (11)'!C29</f>
        <v>-1</v>
      </c>
      <c r="D29" s="109">
        <f>' Beneficiarios CSI genero (11)'!P29-' Beneficiarios CSI genero (11)'!D29</f>
        <v>-1</v>
      </c>
      <c r="E29" s="130">
        <f>' Beneficiarios CSI genero (11)'!Q29-' Beneficiarios CSI genero (11)'!E29</f>
        <v>-2</v>
      </c>
    </row>
    <row r="30" spans="2:5" s="6" customFormat="1" ht="14.25" customHeight="1" x14ac:dyDescent="0.2">
      <c r="B30" s="336" t="s">
        <v>152</v>
      </c>
      <c r="C30" s="129">
        <f>' Beneficiarios CSI genero (11)'!O30-' Beneficiarios CSI genero (11)'!C30</f>
        <v>-1</v>
      </c>
      <c r="D30" s="109">
        <f>' Beneficiarios CSI genero (11)'!P30-' Beneficiarios CSI genero (11)'!D30</f>
        <v>0</v>
      </c>
      <c r="E30" s="130">
        <f>' Beneficiarios CSI genero (11)'!Q30-' Beneficiarios CSI genero (11)'!E30</f>
        <v>-1</v>
      </c>
    </row>
    <row r="31" spans="2:5" s="6" customFormat="1" ht="14.25" customHeight="1" x14ac:dyDescent="0.2">
      <c r="B31" s="336" t="s">
        <v>153</v>
      </c>
      <c r="C31" s="129">
        <f>' Beneficiarios CSI genero (11)'!O31-' Beneficiarios CSI genero (11)'!C31</f>
        <v>0</v>
      </c>
      <c r="D31" s="109">
        <f>' Beneficiarios CSI genero (11)'!P31-' Beneficiarios CSI genero (11)'!D31</f>
        <v>0</v>
      </c>
      <c r="E31" s="130">
        <f>' Beneficiarios CSI genero (11)'!Q31-' Beneficiarios CSI genero (11)'!E31</f>
        <v>0</v>
      </c>
    </row>
    <row r="32" spans="2:5" s="6" customFormat="1" ht="14.25" customHeight="1" x14ac:dyDescent="0.2">
      <c r="B32" s="336" t="s">
        <v>24</v>
      </c>
      <c r="C32" s="129">
        <f>' Beneficiarios CSI genero (11)'!O32-' Beneficiarios CSI genero (11)'!C32</f>
        <v>5</v>
      </c>
      <c r="D32" s="109">
        <f>' Beneficiarios CSI genero (11)'!P32-' Beneficiarios CSI genero (11)'!D32</f>
        <v>-1</v>
      </c>
      <c r="E32" s="130">
        <f>' Beneficiarios CSI genero (11)'!Q32-' Beneficiarios CSI genero (11)'!E32</f>
        <v>4</v>
      </c>
    </row>
    <row r="33" spans="2:5" s="6" customFormat="1" ht="14.25" customHeight="1" x14ac:dyDescent="0.2">
      <c r="B33" s="336" t="s">
        <v>154</v>
      </c>
      <c r="C33" s="129">
        <f>' Beneficiarios CSI genero (11)'!O33-' Beneficiarios CSI genero (11)'!C33</f>
        <v>0</v>
      </c>
      <c r="D33" s="109" t="s">
        <v>31</v>
      </c>
      <c r="E33" s="130">
        <f>' Beneficiarios CSI genero (11)'!Q33-' Beneficiarios CSI genero (11)'!E33</f>
        <v>0</v>
      </c>
    </row>
    <row r="34" spans="2:5" s="6" customFormat="1" ht="14.25" customHeight="1" x14ac:dyDescent="0.2">
      <c r="B34" s="336" t="s">
        <v>155</v>
      </c>
      <c r="C34" s="129">
        <f>' Beneficiarios CSI genero (11)'!O34-' Beneficiarios CSI genero (11)'!C34</f>
        <v>0</v>
      </c>
      <c r="D34" s="109" t="s">
        <v>31</v>
      </c>
      <c r="E34" s="130">
        <f>' Beneficiarios CSI genero (11)'!Q34-' Beneficiarios CSI genero (11)'!E34</f>
        <v>0</v>
      </c>
    </row>
    <row r="35" spans="2:5" s="6" customFormat="1" ht="14.25" customHeight="1" x14ac:dyDescent="0.2">
      <c r="B35" s="336" t="s">
        <v>25</v>
      </c>
      <c r="C35" s="129">
        <f>' Beneficiarios CSI genero (11)'!O35-' Beneficiarios CSI genero (11)'!C35</f>
        <v>-5</v>
      </c>
      <c r="D35" s="109">
        <f>' Beneficiarios CSI genero (11)'!P35-' Beneficiarios CSI genero (11)'!D35</f>
        <v>-10</v>
      </c>
      <c r="E35" s="130">
        <f>' Beneficiarios CSI genero (11)'!Q35-' Beneficiarios CSI genero (11)'!E35</f>
        <v>-15</v>
      </c>
    </row>
    <row r="36" spans="2:5" s="6" customFormat="1" ht="14.25" customHeight="1" x14ac:dyDescent="0.2">
      <c r="B36" s="336" t="s">
        <v>156</v>
      </c>
      <c r="C36" s="129">
        <f>' Beneficiarios CSI genero (11)'!O36-' Beneficiarios CSI genero (11)'!C36</f>
        <v>0</v>
      </c>
      <c r="D36" s="109">
        <f>' Beneficiarios CSI genero (11)'!P36-' Beneficiarios CSI genero (11)'!D36</f>
        <v>2</v>
      </c>
      <c r="E36" s="130">
        <f>' Beneficiarios CSI genero (11)'!Q36-' Beneficiarios CSI genero (11)'!E36</f>
        <v>2</v>
      </c>
    </row>
    <row r="37" spans="2:5" s="6" customFormat="1" ht="14.25" customHeight="1" x14ac:dyDescent="0.2">
      <c r="B37" s="336" t="s">
        <v>157</v>
      </c>
      <c r="C37" s="129">
        <f>' Beneficiarios CSI genero (11)'!O37-' Beneficiarios CSI genero (11)'!C37</f>
        <v>-2</v>
      </c>
      <c r="D37" s="109">
        <f>' Beneficiarios CSI genero (11)'!P37-' Beneficiarios CSI genero (11)'!D37</f>
        <v>1</v>
      </c>
      <c r="E37" s="130">
        <f>' Beneficiarios CSI genero (11)'!Q37-' Beneficiarios CSI genero (11)'!E37</f>
        <v>-1</v>
      </c>
    </row>
    <row r="38" spans="2:5" s="6" customFormat="1" ht="14.25" customHeight="1" x14ac:dyDescent="0.2">
      <c r="B38" s="336" t="s">
        <v>158</v>
      </c>
      <c r="C38" s="129">
        <f>' Beneficiarios CSI genero (11)'!O38-' Beneficiarios CSI genero (11)'!C38</f>
        <v>-5</v>
      </c>
      <c r="D38" s="109">
        <f>' Beneficiarios CSI genero (11)'!P38-' Beneficiarios CSI genero (11)'!D38</f>
        <v>0</v>
      </c>
      <c r="E38" s="130">
        <f>' Beneficiarios CSI genero (11)'!Q38-' Beneficiarios CSI genero (11)'!E38</f>
        <v>-5</v>
      </c>
    </row>
    <row r="39" spans="2:5" s="1" customFormat="1" ht="14.25" customHeight="1" x14ac:dyDescent="0.25">
      <c r="B39" s="336" t="s">
        <v>26</v>
      </c>
      <c r="C39" s="129">
        <f>' Beneficiarios CSI genero (11)'!O39-' Beneficiarios CSI genero (11)'!C39</f>
        <v>-3</v>
      </c>
      <c r="D39" s="109">
        <f>' Beneficiarios CSI genero (11)'!P39-' Beneficiarios CSI genero (11)'!D39</f>
        <v>-2</v>
      </c>
      <c r="E39" s="130">
        <f>' Beneficiarios CSI genero (11)'!Q39-' Beneficiarios CSI genero (11)'!E39</f>
        <v>-5</v>
      </c>
    </row>
    <row r="40" spans="2:5" ht="14.25" customHeight="1" x14ac:dyDescent="0.2">
      <c r="B40" s="336" t="s">
        <v>159</v>
      </c>
      <c r="C40" s="129">
        <f>' Beneficiarios CSI genero (11)'!O40-' Beneficiarios CSI genero (11)'!C40</f>
        <v>-1</v>
      </c>
      <c r="D40" s="109">
        <f>' Beneficiarios CSI genero (11)'!P40-' Beneficiarios CSI genero (11)'!D40</f>
        <v>-2</v>
      </c>
      <c r="E40" s="130">
        <f>' Beneficiarios CSI genero (11)'!Q40-' Beneficiarios CSI genero (11)'!E40</f>
        <v>-3</v>
      </c>
    </row>
    <row r="41" spans="2:5" ht="14.25" customHeight="1" x14ac:dyDescent="0.2">
      <c r="B41" s="336" t="s">
        <v>160</v>
      </c>
      <c r="C41" s="129">
        <f>' Beneficiarios CSI genero (11)'!O41-' Beneficiarios CSI genero (11)'!C41</f>
        <v>0</v>
      </c>
      <c r="D41" s="109">
        <f>' Beneficiarios CSI genero (11)'!P41-' Beneficiarios CSI genero (11)'!D41</f>
        <v>1</v>
      </c>
      <c r="E41" s="130">
        <f>' Beneficiarios CSI genero (11)'!Q41-' Beneficiarios CSI genero (11)'!E41</f>
        <v>1</v>
      </c>
    </row>
    <row r="42" spans="2:5" ht="14.25" customHeight="1" x14ac:dyDescent="0.2">
      <c r="B42" s="336" t="s">
        <v>161</v>
      </c>
      <c r="C42" s="129">
        <f>' Beneficiarios CSI genero (11)'!O42-' Beneficiarios CSI genero (11)'!C42</f>
        <v>-4</v>
      </c>
      <c r="D42" s="109">
        <f>' Beneficiarios CSI genero (11)'!P42-' Beneficiarios CSI genero (11)'!D42</f>
        <v>1</v>
      </c>
      <c r="E42" s="130">
        <f>' Beneficiarios CSI genero (11)'!Q42-' Beneficiarios CSI genero (11)'!E42</f>
        <v>-3</v>
      </c>
    </row>
    <row r="43" spans="2:5" ht="14.25" customHeight="1" x14ac:dyDescent="0.2">
      <c r="B43" s="336" t="s">
        <v>162</v>
      </c>
      <c r="C43" s="129">
        <f>' Beneficiarios CSI genero (11)'!O43-' Beneficiarios CSI genero (11)'!C43</f>
        <v>-1</v>
      </c>
      <c r="D43" s="109">
        <f>' Beneficiarios CSI genero (11)'!P43-' Beneficiarios CSI genero (11)'!D43</f>
        <v>1</v>
      </c>
      <c r="E43" s="130">
        <f>' Beneficiarios CSI genero (11)'!Q43-' Beneficiarios CSI genero (11)'!E43</f>
        <v>0</v>
      </c>
    </row>
    <row r="44" spans="2:5" ht="14.25" customHeight="1" x14ac:dyDescent="0.2">
      <c r="B44" s="336" t="s">
        <v>163</v>
      </c>
      <c r="C44" s="129">
        <f>' Beneficiarios CSI genero (11)'!O44-' Beneficiarios CSI genero (11)'!C44</f>
        <v>-4</v>
      </c>
      <c r="D44" s="109">
        <f>' Beneficiarios CSI genero (11)'!P44-' Beneficiarios CSI genero (11)'!D44</f>
        <v>0</v>
      </c>
      <c r="E44" s="130">
        <f>' Beneficiarios CSI genero (11)'!Q44-' Beneficiarios CSI genero (11)'!E44</f>
        <v>-4</v>
      </c>
    </row>
    <row r="45" spans="2:5" ht="14.25" customHeight="1" x14ac:dyDescent="0.2">
      <c r="B45" s="336" t="s">
        <v>164</v>
      </c>
      <c r="C45" s="129">
        <f>' Beneficiarios CSI genero (11)'!O45-' Beneficiarios CSI genero (11)'!C45</f>
        <v>-1</v>
      </c>
      <c r="D45" s="109">
        <f>' Beneficiarios CSI genero (11)'!P45-' Beneficiarios CSI genero (11)'!D45</f>
        <v>-1</v>
      </c>
      <c r="E45" s="130">
        <f>' Beneficiarios CSI genero (11)'!Q45-' Beneficiarios CSI genero (11)'!E45</f>
        <v>-2</v>
      </c>
    </row>
    <row r="46" spans="2:5" ht="14.25" customHeight="1" x14ac:dyDescent="0.2">
      <c r="B46" s="336" t="s">
        <v>165</v>
      </c>
      <c r="C46" s="129">
        <f>' Beneficiarios CSI genero (11)'!O46-' Beneficiarios CSI genero (11)'!C46</f>
        <v>-5</v>
      </c>
      <c r="D46" s="109">
        <f>' Beneficiarios CSI genero (11)'!P46-' Beneficiarios CSI genero (11)'!D46</f>
        <v>-3</v>
      </c>
      <c r="E46" s="130">
        <f>' Beneficiarios CSI genero (11)'!Q46-' Beneficiarios CSI genero (11)'!E46</f>
        <v>-8</v>
      </c>
    </row>
    <row r="47" spans="2:5" ht="14.25" customHeight="1" x14ac:dyDescent="0.2">
      <c r="B47" s="336" t="s">
        <v>166</v>
      </c>
      <c r="C47" s="129">
        <f>' Beneficiarios CSI genero (11)'!O47-' Beneficiarios CSI genero (11)'!C47</f>
        <v>-5</v>
      </c>
      <c r="D47" s="109">
        <f>' Beneficiarios CSI genero (11)'!P47-' Beneficiarios CSI genero (11)'!D47</f>
        <v>1</v>
      </c>
      <c r="E47" s="130">
        <f>' Beneficiarios CSI genero (11)'!Q47-' Beneficiarios CSI genero (11)'!E47</f>
        <v>-4</v>
      </c>
    </row>
    <row r="48" spans="2:5" ht="14.25" customHeight="1" x14ac:dyDescent="0.2">
      <c r="B48" s="336" t="s">
        <v>167</v>
      </c>
      <c r="C48" s="129">
        <f>' Beneficiarios CSI genero (11)'!O48-' Beneficiarios CSI genero (11)'!C48</f>
        <v>-1</v>
      </c>
      <c r="D48" s="109" t="s">
        <v>31</v>
      </c>
      <c r="E48" s="130">
        <f>' Beneficiarios CSI genero (11)'!Q48-' Beneficiarios CSI genero (11)'!E48</f>
        <v>-1</v>
      </c>
    </row>
    <row r="49" spans="2:5" ht="14.25" customHeight="1" x14ac:dyDescent="0.2">
      <c r="B49" s="336" t="s">
        <v>168</v>
      </c>
      <c r="C49" s="129">
        <f>' Beneficiarios CSI genero (11)'!O49-' Beneficiarios CSI genero (11)'!C49</f>
        <v>-3</v>
      </c>
      <c r="D49" s="109">
        <f>' Beneficiarios CSI genero (11)'!P49-' Beneficiarios CSI genero (11)'!D49</f>
        <v>-3</v>
      </c>
      <c r="E49" s="130">
        <f>' Beneficiarios CSI genero (11)'!Q49-' Beneficiarios CSI genero (11)'!E49</f>
        <v>-6</v>
      </c>
    </row>
    <row r="50" spans="2:5" ht="14.25" customHeight="1" x14ac:dyDescent="0.2">
      <c r="B50" s="336" t="s">
        <v>169</v>
      </c>
      <c r="C50" s="129">
        <f>' Beneficiarios CSI genero (11)'!O50-' Beneficiarios CSI genero (11)'!C50</f>
        <v>-3</v>
      </c>
      <c r="D50" s="109">
        <f>' Beneficiarios CSI genero (11)'!P50-' Beneficiarios CSI genero (11)'!D50</f>
        <v>-2</v>
      </c>
      <c r="E50" s="130">
        <f>' Beneficiarios CSI genero (11)'!Q50-' Beneficiarios CSI genero (11)'!E50</f>
        <v>-5</v>
      </c>
    </row>
    <row r="51" spans="2:5" ht="14.25" customHeight="1" x14ac:dyDescent="0.2">
      <c r="B51" s="336" t="s">
        <v>170</v>
      </c>
      <c r="C51" s="129">
        <f>' Beneficiarios CSI genero (11)'!O51-' Beneficiarios CSI genero (11)'!C51</f>
        <v>-1</v>
      </c>
      <c r="D51" s="109">
        <f>' Beneficiarios CSI genero (11)'!P51-' Beneficiarios CSI genero (11)'!D51</f>
        <v>-2</v>
      </c>
      <c r="E51" s="130">
        <f>' Beneficiarios CSI genero (11)'!Q51-' Beneficiarios CSI genero (11)'!E51</f>
        <v>-3</v>
      </c>
    </row>
    <row r="52" spans="2:5" ht="14.25" customHeight="1" x14ac:dyDescent="0.2">
      <c r="B52" s="336" t="s">
        <v>171</v>
      </c>
      <c r="C52" s="129">
        <f>' Beneficiarios CSI genero (11)'!O52-' Beneficiarios CSI genero (11)'!C52</f>
        <v>0</v>
      </c>
      <c r="D52" s="109">
        <f>' Beneficiarios CSI genero (11)'!P52-' Beneficiarios CSI genero (11)'!D52</f>
        <v>-1</v>
      </c>
      <c r="E52" s="130">
        <f>' Beneficiarios CSI genero (11)'!Q52-' Beneficiarios CSI genero (11)'!E52</f>
        <v>-1</v>
      </c>
    </row>
    <row r="53" spans="2:5" ht="14.25" customHeight="1" x14ac:dyDescent="0.2">
      <c r="B53" s="336" t="s">
        <v>27</v>
      </c>
      <c r="C53" s="129">
        <f>' Beneficiarios CSI genero (11)'!O53-' Beneficiarios CSI genero (11)'!C53</f>
        <v>-4</v>
      </c>
      <c r="D53" s="109">
        <f>' Beneficiarios CSI genero (11)'!P53-' Beneficiarios CSI genero (11)'!D53</f>
        <v>0</v>
      </c>
      <c r="E53" s="130">
        <f>' Beneficiarios CSI genero (11)'!Q53-' Beneficiarios CSI genero (11)'!E53</f>
        <v>-4</v>
      </c>
    </row>
    <row r="54" spans="2:5" ht="14.25" customHeight="1" x14ac:dyDescent="0.2">
      <c r="B54" s="336" t="s">
        <v>172</v>
      </c>
      <c r="C54" s="129">
        <f>' Beneficiarios CSI genero (11)'!O54-' Beneficiarios CSI genero (11)'!C54</f>
        <v>1</v>
      </c>
      <c r="D54" s="109">
        <f>' Beneficiarios CSI genero (11)'!P54-' Beneficiarios CSI genero (11)'!D54</f>
        <v>-1</v>
      </c>
      <c r="E54" s="130">
        <f>' Beneficiarios CSI genero (11)'!Q54-' Beneficiarios CSI genero (11)'!E54</f>
        <v>0</v>
      </c>
    </row>
    <row r="55" spans="2:5" ht="14.25" customHeight="1" x14ac:dyDescent="0.2">
      <c r="B55" s="336" t="s">
        <v>173</v>
      </c>
      <c r="C55" s="129">
        <f>' Beneficiarios CSI genero (11)'!O55-' Beneficiarios CSI genero (11)'!C55</f>
        <v>-8</v>
      </c>
      <c r="D55" s="109">
        <f>' Beneficiarios CSI genero (11)'!P55-' Beneficiarios CSI genero (11)'!D55</f>
        <v>2</v>
      </c>
      <c r="E55" s="130">
        <f>' Beneficiarios CSI genero (11)'!Q55-' Beneficiarios CSI genero (11)'!E55</f>
        <v>-6</v>
      </c>
    </row>
    <row r="56" spans="2:5" ht="14.25" customHeight="1" x14ac:dyDescent="0.2">
      <c r="B56" s="336" t="s">
        <v>174</v>
      </c>
      <c r="C56" s="129">
        <f>' Beneficiarios CSI genero (11)'!O56-' Beneficiarios CSI genero (11)'!C56</f>
        <v>-3</v>
      </c>
      <c r="D56" s="109">
        <f>' Beneficiarios CSI genero (11)'!P56-' Beneficiarios CSI genero (11)'!D56</f>
        <v>-2</v>
      </c>
      <c r="E56" s="130">
        <f>' Beneficiarios CSI genero (11)'!Q56-' Beneficiarios CSI genero (11)'!E56</f>
        <v>-5</v>
      </c>
    </row>
    <row r="57" spans="2:5" ht="14.25" customHeight="1" x14ac:dyDescent="0.2">
      <c r="B57" s="336" t="s">
        <v>175</v>
      </c>
      <c r="C57" s="129">
        <f>' Beneficiarios CSI genero (11)'!O57-' Beneficiarios CSI genero (11)'!C57</f>
        <v>-4</v>
      </c>
      <c r="D57" s="109">
        <f>' Beneficiarios CSI genero (11)'!P57-' Beneficiarios CSI genero (11)'!D57</f>
        <v>0</v>
      </c>
      <c r="E57" s="130">
        <f>' Beneficiarios CSI genero (11)'!Q57-' Beneficiarios CSI genero (11)'!E57</f>
        <v>-4</v>
      </c>
    </row>
    <row r="58" spans="2:5" ht="14.25" customHeight="1" x14ac:dyDescent="0.2">
      <c r="B58" s="336" t="s">
        <v>176</v>
      </c>
      <c r="C58" s="129">
        <f>' Beneficiarios CSI genero (11)'!O58-' Beneficiarios CSI genero (11)'!C58</f>
        <v>-10</v>
      </c>
      <c r="D58" s="109">
        <f>' Beneficiarios CSI genero (11)'!P58-' Beneficiarios CSI genero (11)'!D58</f>
        <v>-4</v>
      </c>
      <c r="E58" s="130">
        <f>' Beneficiarios CSI genero (11)'!Q58-' Beneficiarios CSI genero (11)'!E58</f>
        <v>-14</v>
      </c>
    </row>
    <row r="59" spans="2:5" ht="14.25" customHeight="1" x14ac:dyDescent="0.2">
      <c r="B59" s="336" t="s">
        <v>177</v>
      </c>
      <c r="C59" s="129">
        <f>' Beneficiarios CSI genero (11)'!O59-' Beneficiarios CSI genero (11)'!C59</f>
        <v>0</v>
      </c>
      <c r="D59" s="109">
        <f>' Beneficiarios CSI genero (11)'!P59-' Beneficiarios CSI genero (11)'!D59</f>
        <v>-3</v>
      </c>
      <c r="E59" s="130">
        <f>' Beneficiarios CSI genero (11)'!Q59-' Beneficiarios CSI genero (11)'!E59</f>
        <v>-3</v>
      </c>
    </row>
    <row r="60" spans="2:5" ht="14.25" customHeight="1" x14ac:dyDescent="0.2">
      <c r="B60" s="336" t="s">
        <v>178</v>
      </c>
      <c r="C60" s="129">
        <f>' Beneficiarios CSI genero (11)'!O60-' Beneficiarios CSI genero (11)'!C60</f>
        <v>-3</v>
      </c>
      <c r="D60" s="109">
        <f>' Beneficiarios CSI genero (11)'!P60-' Beneficiarios CSI genero (11)'!D60</f>
        <v>-2</v>
      </c>
      <c r="E60" s="130">
        <f>' Beneficiarios CSI genero (11)'!Q60-' Beneficiarios CSI genero (11)'!E60</f>
        <v>-5</v>
      </c>
    </row>
    <row r="61" spans="2:5" ht="14.25" customHeight="1" x14ac:dyDescent="0.2">
      <c r="B61" s="336" t="s">
        <v>179</v>
      </c>
      <c r="C61" s="129">
        <f>' Beneficiarios CSI genero (11)'!O61-' Beneficiarios CSI genero (11)'!C61</f>
        <v>4</v>
      </c>
      <c r="D61" s="109">
        <f>' Beneficiarios CSI genero (11)'!P61-' Beneficiarios CSI genero (11)'!D61</f>
        <v>-1</v>
      </c>
      <c r="E61" s="130">
        <f>' Beneficiarios CSI genero (11)'!Q61-' Beneficiarios CSI genero (11)'!E61</f>
        <v>3</v>
      </c>
    </row>
    <row r="62" spans="2:5" ht="14.25" customHeight="1" x14ac:dyDescent="0.2">
      <c r="B62" s="336" t="s">
        <v>180</v>
      </c>
      <c r="C62" s="129">
        <f>' Beneficiarios CSI genero (11)'!O62-' Beneficiarios CSI genero (11)'!C62</f>
        <v>3</v>
      </c>
      <c r="D62" s="109">
        <f>' Beneficiarios CSI genero (11)'!P62-' Beneficiarios CSI genero (11)'!D62</f>
        <v>1</v>
      </c>
      <c r="E62" s="130">
        <f>' Beneficiarios CSI genero (11)'!Q62-' Beneficiarios CSI genero (11)'!E62</f>
        <v>4</v>
      </c>
    </row>
    <row r="63" spans="2:5" ht="14.25" customHeight="1" x14ac:dyDescent="0.2">
      <c r="B63" s="336" t="s">
        <v>181</v>
      </c>
      <c r="C63" s="129">
        <f>' Beneficiarios CSI genero (11)'!O63-' Beneficiarios CSI genero (11)'!C63</f>
        <v>1</v>
      </c>
      <c r="D63" s="109">
        <f>' Beneficiarios CSI genero (11)'!P63-' Beneficiarios CSI genero (11)'!D63</f>
        <v>-2</v>
      </c>
      <c r="E63" s="130">
        <f>' Beneficiarios CSI genero (11)'!Q63-' Beneficiarios CSI genero (11)'!E63</f>
        <v>-1</v>
      </c>
    </row>
    <row r="64" spans="2:5" ht="14.25" customHeight="1" x14ac:dyDescent="0.2">
      <c r="B64" s="336" t="s">
        <v>182</v>
      </c>
      <c r="C64" s="129">
        <f>' Beneficiarios CSI genero (11)'!O64-' Beneficiarios CSI genero (11)'!C64</f>
        <v>-4</v>
      </c>
      <c r="D64" s="109">
        <f>' Beneficiarios CSI genero (11)'!P64-' Beneficiarios CSI genero (11)'!D64</f>
        <v>0</v>
      </c>
      <c r="E64" s="130">
        <f>' Beneficiarios CSI genero (11)'!Q64-' Beneficiarios CSI genero (11)'!E64</f>
        <v>-4</v>
      </c>
    </row>
    <row r="65" spans="2:5" ht="14.25" customHeight="1" x14ac:dyDescent="0.2">
      <c r="B65" s="336" t="s">
        <v>183</v>
      </c>
      <c r="C65" s="129">
        <f>' Beneficiarios CSI genero (11)'!O65-' Beneficiarios CSI genero (11)'!C65</f>
        <v>-1</v>
      </c>
      <c r="D65" s="109">
        <f>' Beneficiarios CSI genero (11)'!P65-' Beneficiarios CSI genero (11)'!D65</f>
        <v>-1</v>
      </c>
      <c r="E65" s="130">
        <f>' Beneficiarios CSI genero (11)'!Q65-' Beneficiarios CSI genero (11)'!E65</f>
        <v>-2</v>
      </c>
    </row>
    <row r="66" spans="2:5" ht="14.25" customHeight="1" x14ac:dyDescent="0.2">
      <c r="B66" s="336" t="s">
        <v>184</v>
      </c>
      <c r="C66" s="129">
        <f>' Beneficiarios CSI genero (11)'!O66-' Beneficiarios CSI genero (11)'!C66</f>
        <v>2</v>
      </c>
      <c r="D66" s="109">
        <f>' Beneficiarios CSI genero (11)'!P66-' Beneficiarios CSI genero (11)'!D66</f>
        <v>0</v>
      </c>
      <c r="E66" s="130">
        <f>' Beneficiarios CSI genero (11)'!Q66-' Beneficiarios CSI genero (11)'!E66</f>
        <v>2</v>
      </c>
    </row>
    <row r="67" spans="2:5" ht="14.25" customHeight="1" x14ac:dyDescent="0.2">
      <c r="B67" s="336" t="s">
        <v>185</v>
      </c>
      <c r="C67" s="319">
        <f>' Beneficiarios CSI genero (11)'!O67-' Beneficiarios CSI genero (11)'!C67</f>
        <v>0</v>
      </c>
      <c r="D67" s="110">
        <f>' Beneficiarios CSI genero (11)'!P67-' Beneficiarios CSI genero (11)'!D67</f>
        <v>0</v>
      </c>
      <c r="E67" s="131">
        <f>' Beneficiarios CSI genero (11)'!Q67-' Beneficiarios CSI genero (11)'!E67</f>
        <v>0</v>
      </c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showRowColHeaders="0" workbookViewId="0">
      <selection activeCell="B5" sqref="B5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204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203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320">
        <f>(' Beneficiarios CSI genero (11)'!O11-' Beneficiarios CSI genero (11)'!C11)/' Beneficiarios CSI genero (11)'!C11</f>
        <v>2.4165065989218662E-4</v>
      </c>
      <c r="D11" s="50">
        <f>(' Beneficiarios CSI genero (11)'!P11-' Beneficiarios CSI genero (11)'!D11)/' Beneficiarios CSI genero (11)'!D11</f>
        <v>-1.9858210581644296E-2</v>
      </c>
      <c r="E11" s="51">
        <f>(' Beneficiarios CSI genero (11)'!Q11-' Beneficiarios CSI genero (11)'!E11)/' Beneficiarios CSI genero (11)'!E11</f>
        <v>-6.3076196881278902E-3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321" t="s">
        <v>31</v>
      </c>
      <c r="D12" s="52" t="s">
        <v>31</v>
      </c>
      <c r="E12" s="53" t="s">
        <v>31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321" t="s">
        <v>31</v>
      </c>
      <c r="D13" s="52" t="s">
        <v>31</v>
      </c>
      <c r="E13" s="53" t="s">
        <v>31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322">
        <f>(' Beneficiarios CSI genero (11)'!O14-' Beneficiarios CSI genero (11)'!C14)/' Beneficiarios CSI genero (11)'!C14</f>
        <v>-1.2937927024276784E-2</v>
      </c>
      <c r="D14" s="65">
        <f>(' Beneficiarios CSI genero (11)'!P14-' Beneficiarios CSI genero (11)'!D14)/' Beneficiarios CSI genero (11)'!D14</f>
        <v>-1.9532908704883226E-2</v>
      </c>
      <c r="E14" s="54">
        <f>(' Beneficiarios CSI genero (11)'!Q14-' Beneficiarios CSI genero (11)'!E14)/' Beneficiarios CSI genero (11)'!E14</f>
        <v>-1.4619883040935672E-2</v>
      </c>
    </row>
    <row r="15" spans="1:5" s="70" customFormat="1" ht="14.25" customHeight="1" x14ac:dyDescent="0.2">
      <c r="B15" s="336" t="s">
        <v>17</v>
      </c>
      <c r="C15" s="320">
        <f>(' Beneficiarios CSI genero (11)'!O15-' Beneficiarios CSI genero (11)'!C15)/' Beneficiarios CSI genero (11)'!C15</f>
        <v>1.4234875444839857E-2</v>
      </c>
      <c r="D15" s="50">
        <f>(' Beneficiarios CSI genero (11)'!P15-' Beneficiarios CSI genero (11)'!D15)/' Beneficiarios CSI genero (11)'!D15</f>
        <v>-3.4482758620689655E-2</v>
      </c>
      <c r="E15" s="51">
        <f>(' Beneficiarios CSI genero (11)'!Q15-' Beneficiarios CSI genero (11)'!E15)/' Beneficiarios CSI genero (11)'!E15</f>
        <v>2.717391304347826E-3</v>
      </c>
    </row>
    <row r="16" spans="1:5" s="70" customFormat="1" ht="14.25" customHeight="1" x14ac:dyDescent="0.2">
      <c r="B16" s="336" t="s">
        <v>18</v>
      </c>
      <c r="C16" s="321">
        <f>(' Beneficiarios CSI genero (11)'!O16-' Beneficiarios CSI genero (11)'!C16)/' Beneficiarios CSI genero (11)'!C16</f>
        <v>-2.6595744680851064E-2</v>
      </c>
      <c r="D16" s="52">
        <f>(' Beneficiarios CSI genero (11)'!P16-' Beneficiarios CSI genero (11)'!D16)/' Beneficiarios CSI genero (11)'!D16</f>
        <v>-3.2258064516129031E-2</v>
      </c>
      <c r="E16" s="53">
        <f>(' Beneficiarios CSI genero (11)'!Q16-' Beneficiarios CSI genero (11)'!E16)/' Beneficiarios CSI genero (11)'!E16</f>
        <v>-2.8000000000000001E-2</v>
      </c>
    </row>
    <row r="17" spans="2:5" s="70" customFormat="1" ht="14.25" customHeight="1" x14ac:dyDescent="0.2">
      <c r="B17" s="336" t="s">
        <v>144</v>
      </c>
      <c r="C17" s="321">
        <f>(' Beneficiarios CSI genero (11)'!O17-' Beneficiarios CSI genero (11)'!C17)/' Beneficiarios CSI genero (11)'!C17</f>
        <v>1.5625E-2</v>
      </c>
      <c r="D17" s="52">
        <f>(' Beneficiarios CSI genero (11)'!P17-' Beneficiarios CSI genero (11)'!D17)/' Beneficiarios CSI genero (11)'!D17</f>
        <v>-7.1428571428571425E-2</v>
      </c>
      <c r="E17" s="53">
        <f>(' Beneficiarios CSI genero (11)'!Q17-' Beneficiarios CSI genero (11)'!E17)/' Beneficiarios CSI genero (11)'!E17</f>
        <v>0</v>
      </c>
    </row>
    <row r="18" spans="2:5" s="70" customFormat="1" ht="14.25" customHeight="1" x14ac:dyDescent="0.2">
      <c r="B18" s="336" t="s">
        <v>19</v>
      </c>
      <c r="C18" s="321">
        <f>(' Beneficiarios CSI genero (11)'!O18-' Beneficiarios CSI genero (11)'!C18)/' Beneficiarios CSI genero (11)'!C18</f>
        <v>-3.4782608695652174E-2</v>
      </c>
      <c r="D18" s="52">
        <f>(' Beneficiarios CSI genero (11)'!P18-' Beneficiarios CSI genero (11)'!D18)/' Beneficiarios CSI genero (11)'!D18</f>
        <v>-0.125</v>
      </c>
      <c r="E18" s="53">
        <f>(' Beneficiarios CSI genero (11)'!Q18-' Beneficiarios CSI genero (11)'!E18)/' Beneficiarios CSI genero (11)'!E18</f>
        <v>-5.0359712230215826E-2</v>
      </c>
    </row>
    <row r="19" spans="2:5" s="70" customFormat="1" ht="14.25" customHeight="1" x14ac:dyDescent="0.2">
      <c r="B19" s="336" t="s">
        <v>145</v>
      </c>
      <c r="C19" s="321">
        <f>(' Beneficiarios CSI genero (11)'!O19-' Beneficiarios CSI genero (11)'!C19)/' Beneficiarios CSI genero (11)'!C19</f>
        <v>-2.4539877300613498E-2</v>
      </c>
      <c r="D19" s="52">
        <f>(' Beneficiarios CSI genero (11)'!P19-' Beneficiarios CSI genero (11)'!D19)/' Beneficiarios CSI genero (11)'!D19</f>
        <v>6.5573770491803282E-2</v>
      </c>
      <c r="E19" s="53">
        <f>(' Beneficiarios CSI genero (11)'!Q19-' Beneficiarios CSI genero (11)'!E19)/' Beneficiarios CSI genero (11)'!E19</f>
        <v>0</v>
      </c>
    </row>
    <row r="20" spans="2:5" s="70" customFormat="1" ht="14.25" customHeight="1" x14ac:dyDescent="0.2">
      <c r="B20" s="336" t="s">
        <v>146</v>
      </c>
      <c r="C20" s="321">
        <f>(' Beneficiarios CSI genero (11)'!O20-' Beneficiarios CSI genero (11)'!C20)/' Beneficiarios CSI genero (11)'!C20</f>
        <v>-1.6216216216216217E-2</v>
      </c>
      <c r="D20" s="52">
        <f>(' Beneficiarios CSI genero (11)'!P20-' Beneficiarios CSI genero (11)'!D20)/' Beneficiarios CSI genero (11)'!D20</f>
        <v>1.1904761904761904E-2</v>
      </c>
      <c r="E20" s="53">
        <f>(' Beneficiarios CSI genero (11)'!Q20-' Beneficiarios CSI genero (11)'!E20)/' Beneficiarios CSI genero (11)'!E20</f>
        <v>-7.4349442379182153E-3</v>
      </c>
    </row>
    <row r="21" spans="2:5" s="70" customFormat="1" ht="14.25" customHeight="1" x14ac:dyDescent="0.2">
      <c r="B21" s="336" t="s">
        <v>20</v>
      </c>
      <c r="C21" s="321">
        <f>(' Beneficiarios CSI genero (11)'!O21-' Beneficiarios CSI genero (11)'!C21)/' Beneficiarios CSI genero (11)'!C21</f>
        <v>-5.2910052910052907E-3</v>
      </c>
      <c r="D21" s="52">
        <f>(' Beneficiarios CSI genero (11)'!P21-' Beneficiarios CSI genero (11)'!D21)/' Beneficiarios CSI genero (11)'!D21</f>
        <v>-1.1111111111111112E-2</v>
      </c>
      <c r="E21" s="53">
        <f>(' Beneficiarios CSI genero (11)'!Q21-' Beneficiarios CSI genero (11)'!E21)/' Beneficiarios CSI genero (11)'!E21</f>
        <v>-7.1684587813620072E-3</v>
      </c>
    </row>
    <row r="22" spans="2:5" s="70" customFormat="1" ht="14.25" customHeight="1" x14ac:dyDescent="0.2">
      <c r="B22" s="336" t="s">
        <v>21</v>
      </c>
      <c r="C22" s="321">
        <f>(' Beneficiarios CSI genero (11)'!O22-' Beneficiarios CSI genero (11)'!C22)/' Beneficiarios CSI genero (11)'!C22</f>
        <v>-6.2761506276150627E-3</v>
      </c>
      <c r="D22" s="52">
        <f>(' Beneficiarios CSI genero (11)'!P22-' Beneficiarios CSI genero (11)'!D22)/' Beneficiarios CSI genero (11)'!D22</f>
        <v>2.0689655172413793E-2</v>
      </c>
      <c r="E22" s="53">
        <f>(' Beneficiarios CSI genero (11)'!Q22-' Beneficiarios CSI genero (11)'!E22)/' Beneficiarios CSI genero (11)'!E22</f>
        <v>0</v>
      </c>
    </row>
    <row r="23" spans="2:5" s="70" customFormat="1" ht="14.25" customHeight="1" x14ac:dyDescent="0.2">
      <c r="B23" s="336" t="s">
        <v>147</v>
      </c>
      <c r="C23" s="321">
        <f>(' Beneficiarios CSI genero (11)'!O23-' Beneficiarios CSI genero (11)'!C23)/' Beneficiarios CSI genero (11)'!C23</f>
        <v>0</v>
      </c>
      <c r="D23" s="52">
        <f>(' Beneficiarios CSI genero (11)'!P23-' Beneficiarios CSI genero (11)'!D23)/' Beneficiarios CSI genero (11)'!D23</f>
        <v>-0.04</v>
      </c>
      <c r="E23" s="53">
        <f>(' Beneficiarios CSI genero (11)'!Q23-' Beneficiarios CSI genero (11)'!E23)/' Beneficiarios CSI genero (11)'!E23</f>
        <v>-7.1942446043165471E-3</v>
      </c>
    </row>
    <row r="24" spans="2:5" s="70" customFormat="1" ht="14.25" customHeight="1" x14ac:dyDescent="0.2">
      <c r="B24" s="336" t="s">
        <v>22</v>
      </c>
      <c r="C24" s="321">
        <f>(' Beneficiarios CSI genero (11)'!O24-' Beneficiarios CSI genero (11)'!C24)/' Beneficiarios CSI genero (11)'!C24</f>
        <v>-2.2598870056497175E-2</v>
      </c>
      <c r="D24" s="52">
        <f>(' Beneficiarios CSI genero (11)'!P24-' Beneficiarios CSI genero (11)'!D24)/' Beneficiarios CSI genero (11)'!D24</f>
        <v>-8.6956521739130432E-2</v>
      </c>
      <c r="E24" s="53">
        <f>(' Beneficiarios CSI genero (11)'!Q24-' Beneficiarios CSI genero (11)'!E24)/' Beneficiarios CSI genero (11)'!E24</f>
        <v>-4.065040650406504E-2</v>
      </c>
    </row>
    <row r="25" spans="2:5" s="70" customFormat="1" ht="14.25" customHeight="1" x14ac:dyDescent="0.2">
      <c r="B25" s="336" t="s">
        <v>23</v>
      </c>
      <c r="C25" s="321">
        <f>(' Beneficiarios CSI genero (11)'!O25-' Beneficiarios CSI genero (11)'!C25)/' Beneficiarios CSI genero (11)'!C25</f>
        <v>-1.6949152542372881E-2</v>
      </c>
      <c r="D25" s="52">
        <f>(' Beneficiarios CSI genero (11)'!P25-' Beneficiarios CSI genero (11)'!D25)/' Beneficiarios CSI genero (11)'!D25</f>
        <v>-3.4883720930232558E-2</v>
      </c>
      <c r="E25" s="53">
        <f>(' Beneficiarios CSI genero (11)'!Q25-' Beneficiarios CSI genero (11)'!E25)/' Beneficiarios CSI genero (11)'!E25</f>
        <v>-2.2813688212927757E-2</v>
      </c>
    </row>
    <row r="26" spans="2:5" s="70" customFormat="1" ht="14.25" customHeight="1" x14ac:dyDescent="0.2">
      <c r="B26" s="336" t="s">
        <v>148</v>
      </c>
      <c r="C26" s="321">
        <f>(' Beneficiarios CSI genero (11)'!O26-' Beneficiarios CSI genero (11)'!C26)/' Beneficiarios CSI genero (11)'!C26</f>
        <v>0.14285714285714285</v>
      </c>
      <c r="D26" s="52">
        <f>(' Beneficiarios CSI genero (11)'!P26-' Beneficiarios CSI genero (11)'!D26)/' Beneficiarios CSI genero (11)'!D26</f>
        <v>0</v>
      </c>
      <c r="E26" s="53">
        <f>(' Beneficiarios CSI genero (11)'!Q26-' Beneficiarios CSI genero (11)'!E26)/' Beneficiarios CSI genero (11)'!E26</f>
        <v>0.1</v>
      </c>
    </row>
    <row r="27" spans="2:5" s="70" customFormat="1" ht="14.25" customHeight="1" x14ac:dyDescent="0.2">
      <c r="B27" s="336" t="s">
        <v>149</v>
      </c>
      <c r="C27" s="321">
        <f>(' Beneficiarios CSI genero (11)'!O27-' Beneficiarios CSI genero (11)'!C27)/' Beneficiarios CSI genero (11)'!C27</f>
        <v>8.130081300813009E-3</v>
      </c>
      <c r="D27" s="52">
        <f>(' Beneficiarios CSI genero (11)'!P27-' Beneficiarios CSI genero (11)'!D27)/' Beneficiarios CSI genero (11)'!D27</f>
        <v>-1.6949152542372881E-2</v>
      </c>
      <c r="E27" s="53">
        <f>(' Beneficiarios CSI genero (11)'!Q27-' Beneficiarios CSI genero (11)'!E27)/' Beneficiarios CSI genero (11)'!E27</f>
        <v>0</v>
      </c>
    </row>
    <row r="28" spans="2:5" s="70" customFormat="1" ht="14.25" customHeight="1" x14ac:dyDescent="0.2">
      <c r="B28" s="336" t="s">
        <v>150</v>
      </c>
      <c r="C28" s="321">
        <f>(' Beneficiarios CSI genero (11)'!O28-' Beneficiarios CSI genero (11)'!C28)/' Beneficiarios CSI genero (11)'!C28</f>
        <v>-5.5555555555555552E-2</v>
      </c>
      <c r="D28" s="52">
        <f>(' Beneficiarios CSI genero (11)'!P28-' Beneficiarios CSI genero (11)'!D28)/' Beneficiarios CSI genero (11)'!D28</f>
        <v>7.1428571428571425E-2</v>
      </c>
      <c r="E28" s="53">
        <f>(' Beneficiarios CSI genero (11)'!Q28-' Beneficiarios CSI genero (11)'!E28)/' Beneficiarios CSI genero (11)'!E28</f>
        <v>-1.2195121951219513E-2</v>
      </c>
    </row>
    <row r="29" spans="2:5" s="70" customFormat="1" ht="14.25" customHeight="1" x14ac:dyDescent="0.2">
      <c r="B29" s="336" t="s">
        <v>151</v>
      </c>
      <c r="C29" s="321">
        <f>(' Beneficiarios CSI genero (11)'!O29-' Beneficiarios CSI genero (11)'!C29)/' Beneficiarios CSI genero (11)'!C29</f>
        <v>-1.8181818181818181E-2</v>
      </c>
      <c r="D29" s="52">
        <f>(' Beneficiarios CSI genero (11)'!P29-' Beneficiarios CSI genero (11)'!D29)/' Beneficiarios CSI genero (11)'!D29</f>
        <v>-3.4482758620689655E-2</v>
      </c>
      <c r="E29" s="53">
        <f>(' Beneficiarios CSI genero (11)'!Q29-' Beneficiarios CSI genero (11)'!E29)/' Beneficiarios CSI genero (11)'!E29</f>
        <v>-2.3809523809523808E-2</v>
      </c>
    </row>
    <row r="30" spans="2:5" s="70" customFormat="1" ht="14.25" customHeight="1" x14ac:dyDescent="0.2">
      <c r="B30" s="336" t="s">
        <v>152</v>
      </c>
      <c r="C30" s="321">
        <f>(' Beneficiarios CSI genero (11)'!O30-' Beneficiarios CSI genero (11)'!C30)/' Beneficiarios CSI genero (11)'!C30</f>
        <v>-9.433962264150943E-3</v>
      </c>
      <c r="D30" s="52">
        <f>(' Beneficiarios CSI genero (11)'!P30-' Beneficiarios CSI genero (11)'!D30)/' Beneficiarios CSI genero (11)'!D30</f>
        <v>0</v>
      </c>
      <c r="E30" s="53">
        <f>(' Beneficiarios CSI genero (11)'!Q30-' Beneficiarios CSI genero (11)'!E30)/' Beneficiarios CSI genero (11)'!E30</f>
        <v>-6.7567567567567571E-3</v>
      </c>
    </row>
    <row r="31" spans="2:5" s="70" customFormat="1" ht="14.25" customHeight="1" x14ac:dyDescent="0.2">
      <c r="B31" s="336" t="s">
        <v>153</v>
      </c>
      <c r="C31" s="321">
        <f>(' Beneficiarios CSI genero (11)'!O31-' Beneficiarios CSI genero (11)'!C31)/' Beneficiarios CSI genero (11)'!C31</f>
        <v>0</v>
      </c>
      <c r="D31" s="52">
        <f>(' Beneficiarios CSI genero (11)'!P31-' Beneficiarios CSI genero (11)'!D31)/' Beneficiarios CSI genero (11)'!D31</f>
        <v>0</v>
      </c>
      <c r="E31" s="53">
        <f>(' Beneficiarios CSI genero (11)'!Q31-' Beneficiarios CSI genero (11)'!E31)/' Beneficiarios CSI genero (11)'!E31</f>
        <v>0</v>
      </c>
    </row>
    <row r="32" spans="2:5" s="70" customFormat="1" ht="14.25" customHeight="1" x14ac:dyDescent="0.2">
      <c r="B32" s="336" t="s">
        <v>24</v>
      </c>
      <c r="C32" s="321">
        <f>(' Beneficiarios CSI genero (11)'!O32-' Beneficiarios CSI genero (11)'!C32)/' Beneficiarios CSI genero (11)'!C32</f>
        <v>1.6949152542372881E-2</v>
      </c>
      <c r="D32" s="52">
        <f>(' Beneficiarios CSI genero (11)'!P32-' Beneficiarios CSI genero (11)'!D32)/' Beneficiarios CSI genero (11)'!D32</f>
        <v>-9.2592592592592587E-3</v>
      </c>
      <c r="E32" s="53">
        <f>(' Beneficiarios CSI genero (11)'!Q32-' Beneficiarios CSI genero (11)'!E32)/' Beneficiarios CSI genero (11)'!E32</f>
        <v>9.9255583126550868E-3</v>
      </c>
    </row>
    <row r="33" spans="2:5" s="70" customFormat="1" ht="14.25" customHeight="1" x14ac:dyDescent="0.2">
      <c r="B33" s="336" t="s">
        <v>154</v>
      </c>
      <c r="C33" s="321">
        <f>(' Beneficiarios CSI genero (11)'!O33-' Beneficiarios CSI genero (11)'!C33)/' Beneficiarios CSI genero (11)'!C33</f>
        <v>0</v>
      </c>
      <c r="D33" s="52" t="s">
        <v>31</v>
      </c>
      <c r="E33" s="53">
        <f>(' Beneficiarios CSI genero (11)'!Q33-' Beneficiarios CSI genero (11)'!E33)/' Beneficiarios CSI genero (11)'!E33</f>
        <v>0</v>
      </c>
    </row>
    <row r="34" spans="2:5" s="70" customFormat="1" ht="14.25" customHeight="1" x14ac:dyDescent="0.2">
      <c r="B34" s="336" t="s">
        <v>155</v>
      </c>
      <c r="C34" s="321">
        <f>(' Beneficiarios CSI genero (11)'!O34-' Beneficiarios CSI genero (11)'!C34)/' Beneficiarios CSI genero (11)'!C34</f>
        <v>0</v>
      </c>
      <c r="D34" s="52" t="s">
        <v>31</v>
      </c>
      <c r="E34" s="53">
        <f>(' Beneficiarios CSI genero (11)'!Q34-' Beneficiarios CSI genero (11)'!E34)/' Beneficiarios CSI genero (11)'!E34</f>
        <v>0</v>
      </c>
    </row>
    <row r="35" spans="2:5" s="70" customFormat="1" ht="14.25" customHeight="1" x14ac:dyDescent="0.2">
      <c r="B35" s="336" t="s">
        <v>25</v>
      </c>
      <c r="C35" s="321">
        <f>(' Beneficiarios CSI genero (11)'!O35-' Beneficiarios CSI genero (11)'!C35)/' Beneficiarios CSI genero (11)'!C35</f>
        <v>-9.2592592592592587E-3</v>
      </c>
      <c r="D35" s="52">
        <f>(' Beneficiarios CSI genero (11)'!P35-' Beneficiarios CSI genero (11)'!D35)/' Beneficiarios CSI genero (11)'!D35</f>
        <v>-4.5871559633027525E-2</v>
      </c>
      <c r="E35" s="53">
        <f>(' Beneficiarios CSI genero (11)'!Q35-' Beneficiarios CSI genero (11)'!E35)/' Beneficiarios CSI genero (11)'!E35</f>
        <v>-1.9788918205804751E-2</v>
      </c>
    </row>
    <row r="36" spans="2:5" s="70" customFormat="1" ht="14.25" customHeight="1" x14ac:dyDescent="0.2">
      <c r="B36" s="336" t="s">
        <v>156</v>
      </c>
      <c r="C36" s="321">
        <f>(' Beneficiarios CSI genero (11)'!O36-' Beneficiarios CSI genero (11)'!C36)/' Beneficiarios CSI genero (11)'!C36</f>
        <v>0</v>
      </c>
      <c r="D36" s="52">
        <f>(' Beneficiarios CSI genero (11)'!P36-' Beneficiarios CSI genero (11)'!D36)/' Beneficiarios CSI genero (11)'!D36</f>
        <v>6.6666666666666666E-2</v>
      </c>
      <c r="E36" s="53">
        <f>(' Beneficiarios CSI genero (11)'!Q36-' Beneficiarios CSI genero (11)'!E36)/' Beneficiarios CSI genero (11)'!E36</f>
        <v>1.9230769230769232E-2</v>
      </c>
    </row>
    <row r="37" spans="2:5" s="70" customFormat="1" ht="14.25" customHeight="1" x14ac:dyDescent="0.2">
      <c r="B37" s="336" t="s">
        <v>157</v>
      </c>
      <c r="C37" s="321">
        <f>(' Beneficiarios CSI genero (11)'!O37-' Beneficiarios CSI genero (11)'!C37)/' Beneficiarios CSI genero (11)'!C37</f>
        <v>-9.5693779904306216E-3</v>
      </c>
      <c r="D37" s="52">
        <f>(' Beneficiarios CSI genero (11)'!P37-' Beneficiarios CSI genero (11)'!D37)/' Beneficiarios CSI genero (11)'!D37</f>
        <v>1.8518518518518517E-2</v>
      </c>
      <c r="E37" s="53">
        <f>(' Beneficiarios CSI genero (11)'!Q37-' Beneficiarios CSI genero (11)'!E37)/' Beneficiarios CSI genero (11)'!E37</f>
        <v>-3.8022813688212928E-3</v>
      </c>
    </row>
    <row r="38" spans="2:5" s="70" customFormat="1" ht="14.25" customHeight="1" x14ac:dyDescent="0.2">
      <c r="B38" s="336" t="s">
        <v>158</v>
      </c>
      <c r="C38" s="321">
        <f>(' Beneficiarios CSI genero (11)'!O38-' Beneficiarios CSI genero (11)'!C38)/' Beneficiarios CSI genero (11)'!C38</f>
        <v>-5.8139534883720929E-2</v>
      </c>
      <c r="D38" s="52">
        <f>(' Beneficiarios CSI genero (11)'!P38-' Beneficiarios CSI genero (11)'!D38)/' Beneficiarios CSI genero (11)'!D38</f>
        <v>0</v>
      </c>
      <c r="E38" s="53">
        <f>(' Beneficiarios CSI genero (11)'!Q38-' Beneficiarios CSI genero (11)'!E38)/' Beneficiarios CSI genero (11)'!E38</f>
        <v>-4.2735042735042736E-2</v>
      </c>
    </row>
    <row r="39" spans="2:5" s="1" customFormat="1" ht="14.25" customHeight="1" x14ac:dyDescent="0.25">
      <c r="B39" s="336" t="s">
        <v>26</v>
      </c>
      <c r="C39" s="321">
        <f>(' Beneficiarios CSI genero (11)'!O39-' Beneficiarios CSI genero (11)'!C39)/' Beneficiarios CSI genero (11)'!C39</f>
        <v>-1.2500000000000001E-2</v>
      </c>
      <c r="D39" s="52">
        <f>(' Beneficiarios CSI genero (11)'!P39-' Beneficiarios CSI genero (11)'!D39)/' Beneficiarios CSI genero (11)'!D39</f>
        <v>-2.7397260273972601E-2</v>
      </c>
      <c r="E39" s="53">
        <f>(' Beneficiarios CSI genero (11)'!Q39-' Beneficiarios CSI genero (11)'!E39)/' Beneficiarios CSI genero (11)'!E39</f>
        <v>-1.5974440894568689E-2</v>
      </c>
    </row>
    <row r="40" spans="2:5" ht="14.25" customHeight="1" x14ac:dyDescent="0.2">
      <c r="B40" s="336" t="s">
        <v>159</v>
      </c>
      <c r="C40" s="321">
        <f>(' Beneficiarios CSI genero (11)'!O40-' Beneficiarios CSI genero (11)'!C40)/' Beneficiarios CSI genero (11)'!C40</f>
        <v>-1.0638297872340425E-2</v>
      </c>
      <c r="D40" s="52">
        <f>(' Beneficiarios CSI genero (11)'!P40-' Beneficiarios CSI genero (11)'!D40)/' Beneficiarios CSI genero (11)'!D40</f>
        <v>-8.6956521739130432E-2</v>
      </c>
      <c r="E40" s="53">
        <f>(' Beneficiarios CSI genero (11)'!Q40-' Beneficiarios CSI genero (11)'!E40)/' Beneficiarios CSI genero (11)'!E40</f>
        <v>-2.564102564102564E-2</v>
      </c>
    </row>
    <row r="41" spans="2:5" ht="14.25" customHeight="1" x14ac:dyDescent="0.2">
      <c r="B41" s="336" t="s">
        <v>160</v>
      </c>
      <c r="C41" s="321">
        <f>(' Beneficiarios CSI genero (11)'!O41-' Beneficiarios CSI genero (11)'!C41)/' Beneficiarios CSI genero (11)'!C41</f>
        <v>0</v>
      </c>
      <c r="D41" s="52">
        <f>(' Beneficiarios CSI genero (11)'!P41-' Beneficiarios CSI genero (11)'!D41)/' Beneficiarios CSI genero (11)'!D41</f>
        <v>0.1</v>
      </c>
      <c r="E41" s="53">
        <f>(' Beneficiarios CSI genero (11)'!Q41-' Beneficiarios CSI genero (11)'!E41)/' Beneficiarios CSI genero (11)'!E41</f>
        <v>5.5555555555555552E-2</v>
      </c>
    </row>
    <row r="42" spans="2:5" ht="14.25" customHeight="1" x14ac:dyDescent="0.2">
      <c r="B42" s="336" t="s">
        <v>161</v>
      </c>
      <c r="C42" s="321">
        <f>(' Beneficiarios CSI genero (11)'!O42-' Beneficiarios CSI genero (11)'!C42)/' Beneficiarios CSI genero (11)'!C42</f>
        <v>-5.2631578947368418E-2</v>
      </c>
      <c r="D42" s="52">
        <f>(' Beneficiarios CSI genero (11)'!P42-' Beneficiarios CSI genero (11)'!D42)/' Beneficiarios CSI genero (11)'!D42</f>
        <v>3.5714285714285712E-2</v>
      </c>
      <c r="E42" s="53">
        <f>(' Beneficiarios CSI genero (11)'!Q42-' Beneficiarios CSI genero (11)'!E42)/' Beneficiarios CSI genero (11)'!E42</f>
        <v>-2.8846153846153848E-2</v>
      </c>
    </row>
    <row r="43" spans="2:5" ht="14.25" customHeight="1" x14ac:dyDescent="0.2">
      <c r="B43" s="336" t="s">
        <v>162</v>
      </c>
      <c r="C43" s="321">
        <f>(' Beneficiarios CSI genero (11)'!O43-' Beneficiarios CSI genero (11)'!C43)/' Beneficiarios CSI genero (11)'!C43</f>
        <v>-1.3157894736842105E-2</v>
      </c>
      <c r="D43" s="52">
        <f>(' Beneficiarios CSI genero (11)'!P43-' Beneficiarios CSI genero (11)'!D43)/' Beneficiarios CSI genero (11)'!D43</f>
        <v>3.125E-2</v>
      </c>
      <c r="E43" s="53">
        <f>(' Beneficiarios CSI genero (11)'!Q43-' Beneficiarios CSI genero (11)'!E43)/' Beneficiarios CSI genero (11)'!E43</f>
        <v>0</v>
      </c>
    </row>
    <row r="44" spans="2:5" ht="14.25" customHeight="1" x14ac:dyDescent="0.2">
      <c r="B44" s="336" t="s">
        <v>163</v>
      </c>
      <c r="C44" s="321">
        <f>(' Beneficiarios CSI genero (11)'!O44-' Beneficiarios CSI genero (11)'!C44)/' Beneficiarios CSI genero (11)'!C44</f>
        <v>-5.3333333333333337E-2</v>
      </c>
      <c r="D44" s="52">
        <f>(' Beneficiarios CSI genero (11)'!P44-' Beneficiarios CSI genero (11)'!D44)/' Beneficiarios CSI genero (11)'!D44</f>
        <v>0</v>
      </c>
      <c r="E44" s="53">
        <f>(' Beneficiarios CSI genero (11)'!Q44-' Beneficiarios CSI genero (11)'!E44)/' Beneficiarios CSI genero (11)'!E44</f>
        <v>-3.9603960396039604E-2</v>
      </c>
    </row>
    <row r="45" spans="2:5" ht="14.25" customHeight="1" x14ac:dyDescent="0.2">
      <c r="B45" s="336" t="s">
        <v>164</v>
      </c>
      <c r="C45" s="321">
        <f>(' Beneficiarios CSI genero (11)'!O45-' Beneficiarios CSI genero (11)'!C45)/' Beneficiarios CSI genero (11)'!C45</f>
        <v>-4.5454545454545456E-2</v>
      </c>
      <c r="D45" s="52">
        <f>(' Beneficiarios CSI genero (11)'!P45-' Beneficiarios CSI genero (11)'!D45)/' Beneficiarios CSI genero (11)'!D45</f>
        <v>-7.6923076923076927E-2</v>
      </c>
      <c r="E45" s="53">
        <f>(' Beneficiarios CSI genero (11)'!Q45-' Beneficiarios CSI genero (11)'!E45)/' Beneficiarios CSI genero (11)'!E45</f>
        <v>-5.7142857142857141E-2</v>
      </c>
    </row>
    <row r="46" spans="2:5" ht="14.25" customHeight="1" x14ac:dyDescent="0.2">
      <c r="B46" s="336" t="s">
        <v>165</v>
      </c>
      <c r="C46" s="321">
        <f>(' Beneficiarios CSI genero (11)'!O46-' Beneficiarios CSI genero (11)'!C46)/' Beneficiarios CSI genero (11)'!C46</f>
        <v>-4.3478260869565216E-2</v>
      </c>
      <c r="D46" s="52">
        <f>(' Beneficiarios CSI genero (11)'!P46-' Beneficiarios CSI genero (11)'!D46)/' Beneficiarios CSI genero (11)'!D46</f>
        <v>-0.12</v>
      </c>
      <c r="E46" s="53">
        <f>(' Beneficiarios CSI genero (11)'!Q46-' Beneficiarios CSI genero (11)'!E46)/' Beneficiarios CSI genero (11)'!E46</f>
        <v>-5.7142857142857141E-2</v>
      </c>
    </row>
    <row r="47" spans="2:5" ht="14.25" customHeight="1" x14ac:dyDescent="0.2">
      <c r="B47" s="336" t="s">
        <v>166</v>
      </c>
      <c r="C47" s="321">
        <f>(' Beneficiarios CSI genero (11)'!O47-' Beneficiarios CSI genero (11)'!C47)/' Beneficiarios CSI genero (11)'!C47</f>
        <v>-1.2165450121654502E-2</v>
      </c>
      <c r="D47" s="52">
        <f>(' Beneficiarios CSI genero (11)'!P47-' Beneficiarios CSI genero (11)'!D47)/' Beneficiarios CSI genero (11)'!D47</f>
        <v>6.8027210884353739E-3</v>
      </c>
      <c r="E47" s="53">
        <f>(' Beneficiarios CSI genero (11)'!Q47-' Beneficiarios CSI genero (11)'!E47)/' Beneficiarios CSI genero (11)'!E47</f>
        <v>-7.1684587813620072E-3</v>
      </c>
    </row>
    <row r="48" spans="2:5" ht="14.25" customHeight="1" x14ac:dyDescent="0.2">
      <c r="B48" s="336" t="s">
        <v>167</v>
      </c>
      <c r="C48" s="321">
        <f>(' Beneficiarios CSI genero (11)'!O48-' Beneficiarios CSI genero (11)'!C48)/' Beneficiarios CSI genero (11)'!C48</f>
        <v>-6.25E-2</v>
      </c>
      <c r="D48" s="52" t="s">
        <v>31</v>
      </c>
      <c r="E48" s="53">
        <f>(' Beneficiarios CSI genero (11)'!Q48-' Beneficiarios CSI genero (11)'!E48)/' Beneficiarios CSI genero (11)'!E48</f>
        <v>-6.25E-2</v>
      </c>
    </row>
    <row r="49" spans="2:5" ht="14.25" customHeight="1" x14ac:dyDescent="0.2">
      <c r="B49" s="336" t="s">
        <v>168</v>
      </c>
      <c r="C49" s="321">
        <f>(' Beneficiarios CSI genero (11)'!O49-' Beneficiarios CSI genero (11)'!C49)/' Beneficiarios CSI genero (11)'!C49</f>
        <v>-1.4354066985645933E-2</v>
      </c>
      <c r="D49" s="52">
        <f>(' Beneficiarios CSI genero (11)'!P49-' Beneficiarios CSI genero (11)'!D49)/' Beneficiarios CSI genero (11)'!D49</f>
        <v>-0.05</v>
      </c>
      <c r="E49" s="53">
        <f>(' Beneficiarios CSI genero (11)'!Q49-' Beneficiarios CSI genero (11)'!E49)/' Beneficiarios CSI genero (11)'!E49</f>
        <v>-2.2304832713754646E-2</v>
      </c>
    </row>
    <row r="50" spans="2:5" ht="14.25" customHeight="1" x14ac:dyDescent="0.2">
      <c r="B50" s="336" t="s">
        <v>169</v>
      </c>
      <c r="C50" s="321">
        <f>(' Beneficiarios CSI genero (11)'!O50-' Beneficiarios CSI genero (11)'!C50)/' Beneficiarios CSI genero (11)'!C50</f>
        <v>-0.1</v>
      </c>
      <c r="D50" s="52">
        <f>(' Beneficiarios CSI genero (11)'!P50-' Beneficiarios CSI genero (11)'!D50)/' Beneficiarios CSI genero (11)'!D50</f>
        <v>-0.22222222222222221</v>
      </c>
      <c r="E50" s="53">
        <f>(' Beneficiarios CSI genero (11)'!Q50-' Beneficiarios CSI genero (11)'!E50)/' Beneficiarios CSI genero (11)'!E50</f>
        <v>-0.12820512820512819</v>
      </c>
    </row>
    <row r="51" spans="2:5" ht="14.25" customHeight="1" x14ac:dyDescent="0.2">
      <c r="B51" s="336" t="s">
        <v>170</v>
      </c>
      <c r="C51" s="321">
        <f>(' Beneficiarios CSI genero (11)'!O51-' Beneficiarios CSI genero (11)'!C51)/' Beneficiarios CSI genero (11)'!C51</f>
        <v>-1.3888888888888888E-2</v>
      </c>
      <c r="D51" s="52">
        <f>(' Beneficiarios CSI genero (11)'!P51-' Beneficiarios CSI genero (11)'!D51)/' Beneficiarios CSI genero (11)'!D51</f>
        <v>-8.6956521739130432E-2</v>
      </c>
      <c r="E51" s="53">
        <f>(' Beneficiarios CSI genero (11)'!Q51-' Beneficiarios CSI genero (11)'!E51)/' Beneficiarios CSI genero (11)'!E51</f>
        <v>-3.1578947368421054E-2</v>
      </c>
    </row>
    <row r="52" spans="2:5" ht="14.25" customHeight="1" x14ac:dyDescent="0.2">
      <c r="B52" s="336" t="s">
        <v>171</v>
      </c>
      <c r="C52" s="321">
        <f>(' Beneficiarios CSI genero (11)'!O52-' Beneficiarios CSI genero (11)'!C52)/' Beneficiarios CSI genero (11)'!C52</f>
        <v>0</v>
      </c>
      <c r="D52" s="52">
        <f>(' Beneficiarios CSI genero (11)'!P52-' Beneficiarios CSI genero (11)'!D52)/' Beneficiarios CSI genero (11)'!D52</f>
        <v>-6.6666666666666666E-2</v>
      </c>
      <c r="E52" s="53">
        <f>(' Beneficiarios CSI genero (11)'!Q52-' Beneficiarios CSI genero (11)'!E52)/' Beneficiarios CSI genero (11)'!E52</f>
        <v>-2.3809523809523808E-2</v>
      </c>
    </row>
    <row r="53" spans="2:5" ht="14.25" customHeight="1" x14ac:dyDescent="0.2">
      <c r="B53" s="336" t="s">
        <v>27</v>
      </c>
      <c r="C53" s="321">
        <f>(' Beneficiarios CSI genero (11)'!O53-' Beneficiarios CSI genero (11)'!C53)/' Beneficiarios CSI genero (11)'!C53</f>
        <v>-1.8018018018018018E-2</v>
      </c>
      <c r="D53" s="52">
        <f>(' Beneficiarios CSI genero (11)'!P53-' Beneficiarios CSI genero (11)'!D53)/' Beneficiarios CSI genero (11)'!D53</f>
        <v>0</v>
      </c>
      <c r="E53" s="53">
        <f>(' Beneficiarios CSI genero (11)'!Q53-' Beneficiarios CSI genero (11)'!E53)/' Beneficiarios CSI genero (11)'!E53</f>
        <v>-1.3793103448275862E-2</v>
      </c>
    </row>
    <row r="54" spans="2:5" ht="14.25" customHeight="1" x14ac:dyDescent="0.2">
      <c r="B54" s="336" t="s">
        <v>172</v>
      </c>
      <c r="C54" s="321">
        <f>(' Beneficiarios CSI genero (11)'!O54-' Beneficiarios CSI genero (11)'!C54)/' Beneficiarios CSI genero (11)'!C54</f>
        <v>2.564102564102564E-2</v>
      </c>
      <c r="D54" s="52">
        <f>(' Beneficiarios CSI genero (11)'!P54-' Beneficiarios CSI genero (11)'!D54)/' Beneficiarios CSI genero (11)'!D54</f>
        <v>-0.125</v>
      </c>
      <c r="E54" s="53">
        <f>(' Beneficiarios CSI genero (11)'!Q54-' Beneficiarios CSI genero (11)'!E54)/' Beneficiarios CSI genero (11)'!E54</f>
        <v>0</v>
      </c>
    </row>
    <row r="55" spans="2:5" ht="14.25" customHeight="1" x14ac:dyDescent="0.2">
      <c r="B55" s="336" t="s">
        <v>173</v>
      </c>
      <c r="C55" s="321">
        <f>(' Beneficiarios CSI genero (11)'!O55-' Beneficiarios CSI genero (11)'!C55)/' Beneficiarios CSI genero (11)'!C55</f>
        <v>-2.8985507246376812E-2</v>
      </c>
      <c r="D55" s="52">
        <f>(' Beneficiarios CSI genero (11)'!P55-' Beneficiarios CSI genero (11)'!D55)/' Beneficiarios CSI genero (11)'!D55</f>
        <v>2.4096385542168676E-2</v>
      </c>
      <c r="E55" s="53">
        <f>(' Beneficiarios CSI genero (11)'!Q55-' Beneficiarios CSI genero (11)'!E55)/' Beneficiarios CSI genero (11)'!E55</f>
        <v>-1.6713091922005572E-2</v>
      </c>
    </row>
    <row r="56" spans="2:5" ht="14.25" customHeight="1" x14ac:dyDescent="0.2">
      <c r="B56" s="336" t="s">
        <v>174</v>
      </c>
      <c r="C56" s="321">
        <f>(' Beneficiarios CSI genero (11)'!O56-' Beneficiarios CSI genero (11)'!C56)/' Beneficiarios CSI genero (11)'!C56</f>
        <v>-2.1897810218978103E-2</v>
      </c>
      <c r="D56" s="52">
        <f>(' Beneficiarios CSI genero (11)'!P56-' Beneficiarios CSI genero (11)'!D56)/' Beneficiarios CSI genero (11)'!D56</f>
        <v>-5.8823529411764705E-2</v>
      </c>
      <c r="E56" s="53">
        <f>(' Beneficiarios CSI genero (11)'!Q56-' Beneficiarios CSI genero (11)'!E56)/' Beneficiarios CSI genero (11)'!E56</f>
        <v>-2.9239766081871343E-2</v>
      </c>
    </row>
    <row r="57" spans="2:5" ht="14.25" customHeight="1" x14ac:dyDescent="0.2">
      <c r="B57" s="336" t="s">
        <v>175</v>
      </c>
      <c r="C57" s="321">
        <f>(' Beneficiarios CSI genero (11)'!O57-' Beneficiarios CSI genero (11)'!C57)/' Beneficiarios CSI genero (11)'!C57</f>
        <v>-2.6143790849673203E-2</v>
      </c>
      <c r="D57" s="52">
        <f>(' Beneficiarios CSI genero (11)'!P57-' Beneficiarios CSI genero (11)'!D57)/' Beneficiarios CSI genero (11)'!D57</f>
        <v>0</v>
      </c>
      <c r="E57" s="53">
        <f>(' Beneficiarios CSI genero (11)'!Q57-' Beneficiarios CSI genero (11)'!E57)/' Beneficiarios CSI genero (11)'!E57</f>
        <v>-2.185792349726776E-2</v>
      </c>
    </row>
    <row r="58" spans="2:5" ht="14.25" customHeight="1" x14ac:dyDescent="0.2">
      <c r="B58" s="336" t="s">
        <v>176</v>
      </c>
      <c r="C58" s="321">
        <f>(' Beneficiarios CSI genero (11)'!O58-' Beneficiarios CSI genero (11)'!C58)/' Beneficiarios CSI genero (11)'!C58</f>
        <v>-3.4482758620689655E-2</v>
      </c>
      <c r="D58" s="52">
        <f>(' Beneficiarios CSI genero (11)'!P58-' Beneficiarios CSI genero (11)'!D58)/' Beneficiarios CSI genero (11)'!D58</f>
        <v>-4.5977011494252873E-2</v>
      </c>
      <c r="E58" s="53">
        <f>(' Beneficiarios CSI genero (11)'!Q58-' Beneficiarios CSI genero (11)'!E58)/' Beneficiarios CSI genero (11)'!E58</f>
        <v>-3.7135278514588858E-2</v>
      </c>
    </row>
    <row r="59" spans="2:5" ht="14.25" customHeight="1" x14ac:dyDescent="0.2">
      <c r="B59" s="336" t="s">
        <v>177</v>
      </c>
      <c r="C59" s="321">
        <f>(' Beneficiarios CSI genero (11)'!O59-' Beneficiarios CSI genero (11)'!C59)/' Beneficiarios CSI genero (11)'!C59</f>
        <v>0</v>
      </c>
      <c r="D59" s="52">
        <f>(' Beneficiarios CSI genero (11)'!P59-' Beneficiarios CSI genero (11)'!D59)/' Beneficiarios CSI genero (11)'!D59</f>
        <v>-0.13043478260869565</v>
      </c>
      <c r="E59" s="53">
        <f>(' Beneficiarios CSI genero (11)'!Q59-' Beneficiarios CSI genero (11)'!E59)/' Beneficiarios CSI genero (11)'!E59</f>
        <v>-3.8461538461538464E-2</v>
      </c>
    </row>
    <row r="60" spans="2:5" ht="14.25" customHeight="1" x14ac:dyDescent="0.2">
      <c r="B60" s="336" t="s">
        <v>178</v>
      </c>
      <c r="C60" s="321">
        <f>(' Beneficiarios CSI genero (11)'!O60-' Beneficiarios CSI genero (11)'!C60)/' Beneficiarios CSI genero (11)'!C60</f>
        <v>-3.9473684210526314E-2</v>
      </c>
      <c r="D60" s="52">
        <f>(' Beneficiarios CSI genero (11)'!P60-' Beneficiarios CSI genero (11)'!D60)/' Beneficiarios CSI genero (11)'!D60</f>
        <v>-8.3333333333333329E-2</v>
      </c>
      <c r="E60" s="53">
        <f>(' Beneficiarios CSI genero (11)'!Q60-' Beneficiarios CSI genero (11)'!E60)/' Beneficiarios CSI genero (11)'!E60</f>
        <v>-0.05</v>
      </c>
    </row>
    <row r="61" spans="2:5" ht="14.25" customHeight="1" x14ac:dyDescent="0.2">
      <c r="B61" s="336" t="s">
        <v>179</v>
      </c>
      <c r="C61" s="321">
        <f>(' Beneficiarios CSI genero (11)'!O61-' Beneficiarios CSI genero (11)'!C61)/' Beneficiarios CSI genero (11)'!C61</f>
        <v>0.11764705882352941</v>
      </c>
      <c r="D61" s="52">
        <f>(' Beneficiarios CSI genero (11)'!P61-' Beneficiarios CSI genero (11)'!D61)/' Beneficiarios CSI genero (11)'!D61</f>
        <v>-8.3333333333333329E-2</v>
      </c>
      <c r="E61" s="53">
        <f>(' Beneficiarios CSI genero (11)'!Q61-' Beneficiarios CSI genero (11)'!E61)/' Beneficiarios CSI genero (11)'!E61</f>
        <v>6.5217391304347824E-2</v>
      </c>
    </row>
    <row r="62" spans="2:5" ht="14.25" customHeight="1" x14ac:dyDescent="0.2">
      <c r="B62" s="336" t="s">
        <v>180</v>
      </c>
      <c r="C62" s="321">
        <f>(' Beneficiarios CSI genero (11)'!O62-' Beneficiarios CSI genero (11)'!C62)/' Beneficiarios CSI genero (11)'!C62</f>
        <v>0.23076923076923078</v>
      </c>
      <c r="D62" s="52">
        <f>(' Beneficiarios CSI genero (11)'!P62-' Beneficiarios CSI genero (11)'!D62)/' Beneficiarios CSI genero (11)'!D62</f>
        <v>0.125</v>
      </c>
      <c r="E62" s="53">
        <f>(' Beneficiarios CSI genero (11)'!Q62-' Beneficiarios CSI genero (11)'!E62)/' Beneficiarios CSI genero (11)'!E62</f>
        <v>0.19047619047619047</v>
      </c>
    </row>
    <row r="63" spans="2:5" ht="14.25" customHeight="1" x14ac:dyDescent="0.2">
      <c r="B63" s="336" t="s">
        <v>181</v>
      </c>
      <c r="C63" s="321">
        <f>(' Beneficiarios CSI genero (11)'!O63-' Beneficiarios CSI genero (11)'!C63)/' Beneficiarios CSI genero (11)'!C63</f>
        <v>1.8518518518518517E-2</v>
      </c>
      <c r="D63" s="52">
        <f>(' Beneficiarios CSI genero (11)'!P63-' Beneficiarios CSI genero (11)'!D63)/' Beneficiarios CSI genero (11)'!D63</f>
        <v>-0.125</v>
      </c>
      <c r="E63" s="53">
        <f>(' Beneficiarios CSI genero (11)'!Q63-' Beneficiarios CSI genero (11)'!E63)/' Beneficiarios CSI genero (11)'!E63</f>
        <v>-1.4285714285714285E-2</v>
      </c>
    </row>
    <row r="64" spans="2:5" ht="14.25" customHeight="1" x14ac:dyDescent="0.2">
      <c r="B64" s="336" t="s">
        <v>182</v>
      </c>
      <c r="C64" s="321">
        <f>(' Beneficiarios CSI genero (11)'!O64-' Beneficiarios CSI genero (11)'!C64)/' Beneficiarios CSI genero (11)'!C64</f>
        <v>-5.128205128205128E-2</v>
      </c>
      <c r="D64" s="52">
        <f>(' Beneficiarios CSI genero (11)'!P64-' Beneficiarios CSI genero (11)'!D64)/' Beneficiarios CSI genero (11)'!D64</f>
        <v>0</v>
      </c>
      <c r="E64" s="53">
        <f>(' Beneficiarios CSI genero (11)'!Q64-' Beneficiarios CSI genero (11)'!E64)/' Beneficiarios CSI genero (11)'!E64</f>
        <v>-0.04</v>
      </c>
    </row>
    <row r="65" spans="2:5" ht="14.25" customHeight="1" x14ac:dyDescent="0.2">
      <c r="B65" s="336" t="s">
        <v>183</v>
      </c>
      <c r="C65" s="321">
        <f>(' Beneficiarios CSI genero (11)'!O65-' Beneficiarios CSI genero (11)'!C65)/' Beneficiarios CSI genero (11)'!C65</f>
        <v>-2.0408163265306121E-2</v>
      </c>
      <c r="D65" s="52">
        <f>(' Beneficiarios CSI genero (11)'!P65-' Beneficiarios CSI genero (11)'!D65)/' Beneficiarios CSI genero (11)'!D65</f>
        <v>-7.1428571428571425E-2</v>
      </c>
      <c r="E65" s="53">
        <f>(' Beneficiarios CSI genero (11)'!Q65-' Beneficiarios CSI genero (11)'!E65)/' Beneficiarios CSI genero (11)'!E65</f>
        <v>-3.1746031746031744E-2</v>
      </c>
    </row>
    <row r="66" spans="2:5" ht="14.25" customHeight="1" x14ac:dyDescent="0.2">
      <c r="B66" s="336" t="s">
        <v>184</v>
      </c>
      <c r="C66" s="321">
        <f>(' Beneficiarios CSI genero (11)'!O66-' Beneficiarios CSI genero (11)'!C66)/' Beneficiarios CSI genero (11)'!C66</f>
        <v>0.13333333333333333</v>
      </c>
      <c r="D66" s="52">
        <f>(' Beneficiarios CSI genero (11)'!P66-' Beneficiarios CSI genero (11)'!D66)/' Beneficiarios CSI genero (11)'!D66</f>
        <v>0</v>
      </c>
      <c r="E66" s="53">
        <f>(' Beneficiarios CSI genero (11)'!Q66-' Beneficiarios CSI genero (11)'!E66)/' Beneficiarios CSI genero (11)'!E66</f>
        <v>7.407407407407407E-2</v>
      </c>
    </row>
    <row r="67" spans="2:5" ht="14.25" customHeight="1" x14ac:dyDescent="0.2">
      <c r="B67" s="336" t="s">
        <v>185</v>
      </c>
      <c r="C67" s="322">
        <f>(' Beneficiarios CSI genero (11)'!O67-' Beneficiarios CSI genero (11)'!C67)/' Beneficiarios CSI genero (11)'!C67</f>
        <v>0</v>
      </c>
      <c r="D67" s="65">
        <f>(' Beneficiarios CSI genero (11)'!P67-' Beneficiarios CSI genero (11)'!D67)/' Beneficiarios CSI genero (11)'!D67</f>
        <v>0</v>
      </c>
      <c r="E67" s="54">
        <f>(' Beneficiarios CSI genero (11)'!Q67-' Beneficiarios CSI genero (11)'!E67)/' Beneficiarios CSI genero (11)'!E67</f>
        <v>0</v>
      </c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RowColHeaders="0" zoomScaleNormal="100" workbookViewId="0">
      <selection activeCell="K11" sqref="K11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6</v>
      </c>
      <c r="B5" s="119" t="s">
        <v>208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464" t="s">
        <v>209</v>
      </c>
      <c r="D8" s="464"/>
      <c r="E8" s="464"/>
      <c r="F8" s="464"/>
      <c r="G8" s="464"/>
      <c r="H8" s="464"/>
      <c r="I8" s="464"/>
    </row>
    <row r="9" spans="1:9" ht="24.95" customHeight="1" x14ac:dyDescent="0.25">
      <c r="B9" s="10"/>
      <c r="C9" s="255" t="s">
        <v>13</v>
      </c>
      <c r="D9" s="141"/>
      <c r="E9" s="255" t="s">
        <v>15</v>
      </c>
      <c r="F9" s="141"/>
      <c r="G9" s="255" t="s">
        <v>16</v>
      </c>
      <c r="H9" s="141"/>
      <c r="I9" s="2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330">
        <v>109.779663699308</v>
      </c>
      <c r="D11" s="211"/>
      <c r="E11" s="331">
        <v>109.57077444884099</v>
      </c>
      <c r="F11" s="211"/>
      <c r="G11" s="331">
        <v>109.246837250818</v>
      </c>
      <c r="H11" s="211"/>
      <c r="I11" s="332">
        <v>105.911588582066</v>
      </c>
    </row>
    <row r="12" spans="1:9" x14ac:dyDescent="0.25">
      <c r="B12" s="3" t="str">
        <f>'Ev.%1º-4ºtrim_idade (12) '!B12</f>
        <v>Área Metropolitana de Lisboa</v>
      </c>
      <c r="C12" s="213" t="s">
        <v>31</v>
      </c>
      <c r="D12" s="214"/>
      <c r="E12" s="214" t="s">
        <v>31</v>
      </c>
      <c r="F12" s="214" t="s">
        <v>31</v>
      </c>
      <c r="G12" s="214" t="s">
        <v>31</v>
      </c>
      <c r="H12" s="214" t="s">
        <v>31</v>
      </c>
      <c r="I12" s="215" t="s">
        <v>31</v>
      </c>
    </row>
    <row r="13" spans="1:9" x14ac:dyDescent="0.25">
      <c r="B13" s="3" t="str">
        <f>'Ev.%1º-4ºtrim_idade (12) '!B13</f>
        <v>Distrito de Lisboa</v>
      </c>
      <c r="C13" s="213" t="s">
        <v>31</v>
      </c>
      <c r="D13" s="214"/>
      <c r="E13" s="214" t="s">
        <v>31</v>
      </c>
      <c r="F13" s="214" t="s">
        <v>31</v>
      </c>
      <c r="G13" s="214" t="s">
        <v>31</v>
      </c>
      <c r="H13" s="214" t="s">
        <v>31</v>
      </c>
      <c r="I13" s="215" t="s">
        <v>31</v>
      </c>
    </row>
    <row r="14" spans="1:9" x14ac:dyDescent="0.25">
      <c r="B14" s="3" t="str">
        <f>'Ev.%1º-4ºtrim_idade (12) '!B14</f>
        <v>Concelho de Lisboa</v>
      </c>
      <c r="C14" s="333">
        <v>103.14375</v>
      </c>
      <c r="D14" s="334"/>
      <c r="E14" s="334">
        <v>118.172978723404</v>
      </c>
      <c r="F14" s="334"/>
      <c r="G14" s="334">
        <v>103.143203125</v>
      </c>
      <c r="H14" s="334"/>
      <c r="I14" s="335">
        <v>105.673488372093</v>
      </c>
    </row>
    <row r="15" spans="1:9" x14ac:dyDescent="0.25">
      <c r="B15" s="31"/>
      <c r="C15" s="468"/>
      <c r="D15" s="469"/>
      <c r="E15" s="469"/>
      <c r="F15" s="469"/>
      <c r="G15" s="469"/>
      <c r="H15" s="468"/>
      <c r="I15" s="469"/>
    </row>
    <row r="16" spans="1:9" x14ac:dyDescent="0.25">
      <c r="B16" s="31"/>
      <c r="C16" s="27"/>
      <c r="D16" s="27"/>
      <c r="E16" s="27"/>
      <c r="F16" s="27"/>
      <c r="G16" s="27"/>
      <c r="H16" s="27"/>
      <c r="I16" s="27"/>
    </row>
  </sheetData>
  <mergeCells count="3">
    <mergeCell ref="C8:I8"/>
    <mergeCell ref="C15:G15"/>
    <mergeCell ref="H15:I15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showRowColHeaders="0" zoomScaleNormal="100" workbookViewId="0">
      <selection activeCell="L8" sqref="L8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16384" width="12" style="71"/>
  </cols>
  <sheetData>
    <row r="1" spans="1:6" s="70" customFormat="1" ht="16.5" customHeight="1" x14ac:dyDescent="0.25">
      <c r="A1"/>
    </row>
    <row r="2" spans="1:6" s="70" customFormat="1" ht="16.5" customHeight="1" x14ac:dyDescent="0.25">
      <c r="A2"/>
    </row>
    <row r="3" spans="1:6" s="70" customFormat="1" ht="16.5" customHeight="1" x14ac:dyDescent="0.25">
      <c r="A3"/>
    </row>
    <row r="4" spans="1:6" s="70" customFormat="1" ht="16.5" customHeight="1" x14ac:dyDescent="0.25">
      <c r="A4"/>
    </row>
    <row r="5" spans="1:6" s="70" customFormat="1" ht="16.5" customHeight="1" x14ac:dyDescent="0.25">
      <c r="A5" s="116" t="s">
        <v>30</v>
      </c>
      <c r="B5" s="119" t="s">
        <v>213</v>
      </c>
    </row>
    <row r="6" spans="1:6" s="70" customFormat="1" ht="12" customHeight="1" x14ac:dyDescent="0.25">
      <c r="A6" s="116"/>
      <c r="B6" s="122" t="s">
        <v>113</v>
      </c>
    </row>
    <row r="7" spans="1:6" ht="15" customHeight="1" x14ac:dyDescent="0.25"/>
    <row r="8" spans="1:6" ht="36" customHeight="1" x14ac:dyDescent="0.25">
      <c r="B8" s="7"/>
      <c r="C8" s="464" t="s">
        <v>211</v>
      </c>
      <c r="D8" s="464"/>
      <c r="E8" s="464"/>
      <c r="F8" s="464"/>
    </row>
    <row r="9" spans="1:6" ht="24.95" customHeight="1" x14ac:dyDescent="0.25">
      <c r="B9" s="40" t="s">
        <v>63</v>
      </c>
      <c r="C9" s="465" t="s">
        <v>49</v>
      </c>
      <c r="D9" s="465"/>
      <c r="E9" s="465"/>
      <c r="F9" s="465"/>
    </row>
    <row r="10" spans="1:6" x14ac:dyDescent="0.25">
      <c r="B10" s="158" t="str">
        <f>'Ev.%1º-4ºtrim_idade (12) '!B11</f>
        <v>Portugal</v>
      </c>
      <c r="C10" s="472">
        <v>3.87</v>
      </c>
      <c r="D10" s="473"/>
      <c r="E10" s="473"/>
      <c r="F10" s="474"/>
    </row>
    <row r="11" spans="1:6" x14ac:dyDescent="0.25">
      <c r="B11" s="3" t="str">
        <f>'Ev.%1º-4ºtrim_idade (12) '!B12</f>
        <v>Área Metropolitana de Lisboa</v>
      </c>
      <c r="C11" s="475" t="s">
        <v>31</v>
      </c>
      <c r="D11" s="476"/>
      <c r="E11" s="476"/>
      <c r="F11" s="477"/>
    </row>
    <row r="12" spans="1:6" x14ac:dyDescent="0.25">
      <c r="B12" s="3" t="str">
        <f>'Ev.%1º-4ºtrim_idade (12) '!B13</f>
        <v>Distrito de Lisboa</v>
      </c>
      <c r="C12" s="475" t="s">
        <v>31</v>
      </c>
      <c r="D12" s="476"/>
      <c r="E12" s="476"/>
      <c r="F12" s="477"/>
    </row>
    <row r="13" spans="1:6" x14ac:dyDescent="0.25">
      <c r="B13" s="3" t="str">
        <f>'Ev.%1º-4ºtrim_idade (12) '!B14</f>
        <v>Concelho de Lisboa</v>
      </c>
      <c r="C13" s="478">
        <f>'CSI valor médio (11)'!I14-'CSI valor médio (11)'!C14</f>
        <v>2.5297383720930071</v>
      </c>
      <c r="D13" s="479"/>
      <c r="E13" s="479"/>
      <c r="F13" s="480"/>
    </row>
    <row r="14" spans="1:6" x14ac:dyDescent="0.25">
      <c r="B14" s="31"/>
      <c r="C14" s="470"/>
      <c r="D14" s="471"/>
    </row>
    <row r="15" spans="1:6" x14ac:dyDescent="0.25">
      <c r="B15" s="31"/>
      <c r="C15" s="27"/>
      <c r="D15" s="27"/>
    </row>
  </sheetData>
  <mergeCells count="7">
    <mergeCell ref="C14:D14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61" t="s">
        <v>64</v>
      </c>
      <c r="C5" s="462"/>
      <c r="D5" s="462"/>
    </row>
    <row r="6" spans="1:14" x14ac:dyDescent="0.25">
      <c r="B6" s="351" t="s">
        <v>214</v>
      </c>
      <c r="C6" s="148"/>
      <c r="D6" s="148"/>
      <c r="E6" s="148"/>
      <c r="F6" s="148"/>
      <c r="G6" s="148"/>
      <c r="H6" s="148"/>
      <c r="I6" s="148"/>
      <c r="J6" s="14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63" t="s">
        <v>66</v>
      </c>
      <c r="C8" s="463"/>
      <c r="D8" s="463"/>
      <c r="E8" s="463"/>
      <c r="F8" s="463"/>
      <c r="G8" s="463"/>
      <c r="H8" s="463"/>
      <c r="I8" s="463"/>
      <c r="J8" s="463"/>
      <c r="K8" s="77"/>
      <c r="L8" s="30"/>
      <c r="M8" s="30"/>
      <c r="N8" s="30"/>
    </row>
    <row r="9" spans="1:14" x14ac:dyDescent="0.25">
      <c r="A9" s="113" t="s">
        <v>3</v>
      </c>
      <c r="B9" s="463" t="s">
        <v>67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113" t="s">
        <v>4</v>
      </c>
      <c r="B10" s="463" t="s">
        <v>106</v>
      </c>
      <c r="C10" s="463"/>
      <c r="D10" s="463"/>
      <c r="E10" s="463"/>
      <c r="F10" s="463"/>
      <c r="G10" s="463"/>
      <c r="H10" s="463"/>
      <c r="I10" s="463"/>
      <c r="J10" s="463"/>
      <c r="K10" s="77"/>
      <c r="L10" s="30"/>
      <c r="M10" s="30"/>
      <c r="N10" s="30"/>
    </row>
    <row r="11" spans="1:14" x14ac:dyDescent="0.25">
      <c r="A11" s="113" t="s">
        <v>5</v>
      </c>
      <c r="B11" s="463" t="s">
        <v>107</v>
      </c>
      <c r="C11" s="463"/>
      <c r="D11" s="463"/>
      <c r="E11" s="463"/>
      <c r="F11" s="463"/>
      <c r="G11" s="463"/>
      <c r="H11" s="463"/>
      <c r="I11" s="463"/>
      <c r="J11" s="463"/>
      <c r="K11" s="77"/>
      <c r="L11" s="30"/>
      <c r="M11" s="30"/>
      <c r="N11" s="30"/>
    </row>
    <row r="12" spans="1:14" x14ac:dyDescent="0.25">
      <c r="A12" s="113" t="s">
        <v>6</v>
      </c>
      <c r="B12" s="463" t="s">
        <v>68</v>
      </c>
      <c r="C12" s="463"/>
      <c r="D12" s="463"/>
      <c r="E12" s="463"/>
      <c r="F12" s="463"/>
      <c r="G12" s="463"/>
      <c r="H12" s="463"/>
      <c r="I12" s="463"/>
      <c r="J12" s="463"/>
      <c r="K12" s="147"/>
      <c r="L12" s="30"/>
      <c r="M12" s="30"/>
      <c r="N12" s="30"/>
    </row>
    <row r="13" spans="1:14" x14ac:dyDescent="0.25">
      <c r="A13" s="113" t="s">
        <v>30</v>
      </c>
      <c r="B13" s="463" t="s">
        <v>69</v>
      </c>
      <c r="C13" s="463"/>
      <c r="D13" s="463"/>
      <c r="E13" s="463"/>
      <c r="F13" s="463"/>
      <c r="G13" s="463"/>
      <c r="H13" s="463"/>
      <c r="I13" s="463"/>
      <c r="J13" s="463"/>
      <c r="K13" s="147"/>
      <c r="L13" s="30"/>
      <c r="M13" s="30"/>
      <c r="N13" s="30"/>
    </row>
    <row r="14" spans="1:14" x14ac:dyDescent="0.25">
      <c r="A14" s="113" t="s">
        <v>7</v>
      </c>
      <c r="B14" s="463" t="s">
        <v>70</v>
      </c>
      <c r="C14" s="463"/>
      <c r="D14" s="463"/>
      <c r="E14" s="463"/>
      <c r="F14" s="463"/>
      <c r="G14" s="463"/>
      <c r="H14" s="463"/>
      <c r="I14" s="463"/>
      <c r="J14" s="463"/>
      <c r="K14" s="125"/>
      <c r="L14" s="30"/>
      <c r="M14" s="30"/>
      <c r="N14" s="30"/>
    </row>
    <row r="15" spans="1:14" x14ac:dyDescent="0.25">
      <c r="A15" s="113" t="s">
        <v>8</v>
      </c>
      <c r="B15" s="463" t="s">
        <v>71</v>
      </c>
      <c r="C15" s="463"/>
      <c r="D15" s="463"/>
      <c r="E15" s="463"/>
      <c r="F15" s="463"/>
      <c r="G15" s="463"/>
      <c r="H15" s="463"/>
      <c r="I15" s="463"/>
      <c r="J15" s="463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5"/>
      <c r="L16" s="30"/>
      <c r="M16" s="30"/>
      <c r="N16" s="30"/>
    </row>
    <row r="17" spans="1:14" x14ac:dyDescent="0.25">
      <c r="A17" s="113" t="s">
        <v>9</v>
      </c>
      <c r="B17" s="463" t="s">
        <v>65</v>
      </c>
      <c r="C17" s="463"/>
      <c r="D17" s="463"/>
      <c r="E17" s="463"/>
      <c r="F17" s="463"/>
      <c r="G17" s="463"/>
      <c r="H17" s="463"/>
      <c r="I17" s="463"/>
      <c r="J17" s="463"/>
      <c r="K17" s="125"/>
      <c r="L17" s="30"/>
      <c r="M17" s="30"/>
      <c r="N17" s="30"/>
    </row>
    <row r="18" spans="1:14" x14ac:dyDescent="0.25">
      <c r="A18" s="113" t="s">
        <v>142</v>
      </c>
      <c r="B18" s="463" t="s">
        <v>103</v>
      </c>
      <c r="C18" s="463"/>
      <c r="D18" s="463"/>
      <c r="E18" s="463"/>
      <c r="F18" s="463"/>
      <c r="G18" s="463"/>
      <c r="H18" s="463"/>
      <c r="I18" s="463"/>
      <c r="J18" s="463"/>
      <c r="K18" s="147"/>
      <c r="L18" s="30"/>
      <c r="M18" s="30"/>
      <c r="N18" s="30"/>
    </row>
    <row r="19" spans="1:14" x14ac:dyDescent="0.25">
      <c r="A19" s="159"/>
      <c r="B19" s="326"/>
      <c r="C19" s="151"/>
      <c r="D19" s="151"/>
      <c r="E19" s="148"/>
      <c r="F19" s="148"/>
      <c r="G19" s="148"/>
      <c r="H19" s="148"/>
      <c r="I19" s="148"/>
      <c r="J19" s="148"/>
    </row>
    <row r="20" spans="1:14" x14ac:dyDescent="0.25">
      <c r="A20" s="159"/>
      <c r="B20" s="326"/>
      <c r="C20" s="151"/>
      <c r="D20" s="151"/>
      <c r="E20" s="148"/>
      <c r="F20" s="148"/>
      <c r="G20" s="148"/>
      <c r="H20" s="148"/>
      <c r="I20" s="148"/>
      <c r="J20" s="148"/>
    </row>
    <row r="21" spans="1:14" x14ac:dyDescent="0.25">
      <c r="A21" s="159"/>
      <c r="B21" s="79"/>
      <c r="C21" s="80"/>
      <c r="D21" s="80"/>
    </row>
    <row r="22" spans="1:14" x14ac:dyDescent="0.25">
      <c r="A22" s="159"/>
      <c r="B22" s="79"/>
      <c r="C22" s="80"/>
      <c r="D22" s="80"/>
    </row>
    <row r="23" spans="1:14" x14ac:dyDescent="0.25">
      <c r="A23" s="159"/>
      <c r="B23" s="79"/>
      <c r="C23" s="80"/>
      <c r="D23" s="80"/>
    </row>
    <row r="24" spans="1:14" x14ac:dyDescent="0.25">
      <c r="A24" s="159"/>
      <c r="B24" s="79"/>
      <c r="C24" s="80"/>
      <c r="D24" s="80"/>
    </row>
    <row r="25" spans="1:14" x14ac:dyDescent="0.25">
      <c r="A25" s="159"/>
      <c r="B25" s="79"/>
      <c r="C25" s="80"/>
      <c r="D25" s="80"/>
    </row>
    <row r="26" spans="1:14" x14ac:dyDescent="0.25">
      <c r="A26" s="159"/>
      <c r="B26" s="79"/>
      <c r="C26" s="80"/>
      <c r="D26" s="80"/>
    </row>
    <row r="27" spans="1:14" x14ac:dyDescent="0.25">
      <c r="A27" s="159"/>
      <c r="B27" s="79"/>
      <c r="C27" s="80"/>
      <c r="D27" s="80"/>
    </row>
    <row r="28" spans="1:14" x14ac:dyDescent="0.25">
      <c r="A28" s="159"/>
      <c r="B28" s="79"/>
      <c r="C28" s="80"/>
      <c r="D28" s="80"/>
    </row>
    <row r="29" spans="1:14" x14ac:dyDescent="0.25">
      <c r="A29" s="159"/>
      <c r="B29" s="79"/>
      <c r="C29" s="80"/>
      <c r="D29" s="80"/>
    </row>
    <row r="30" spans="1:14" x14ac:dyDescent="0.25">
      <c r="A30" s="159"/>
      <c r="B30" s="79"/>
      <c r="C30" s="80"/>
      <c r="D30" s="80"/>
    </row>
    <row r="31" spans="1:14" x14ac:dyDescent="0.25">
      <c r="A31" s="159"/>
      <c r="B31" s="79"/>
      <c r="C31" s="80"/>
      <c r="D31" s="80"/>
    </row>
    <row r="32" spans="1:14" x14ac:dyDescent="0.25">
      <c r="A32" s="159"/>
      <c r="B32" s="79"/>
      <c r="C32" s="80"/>
      <c r="D32" s="80"/>
    </row>
    <row r="33" spans="1:4" x14ac:dyDescent="0.25">
      <c r="A33" s="159"/>
      <c r="B33" s="79"/>
      <c r="C33" s="80"/>
      <c r="D33" s="80"/>
    </row>
    <row r="34" spans="1:4" x14ac:dyDescent="0.25">
      <c r="A34" s="159"/>
      <c r="B34" s="79"/>
      <c r="C34" s="80"/>
      <c r="D34" s="80"/>
    </row>
    <row r="35" spans="1:4" x14ac:dyDescent="0.25">
      <c r="A35" s="159"/>
      <c r="B35" s="79"/>
      <c r="C35" s="80"/>
      <c r="D35" s="80"/>
    </row>
    <row r="36" spans="1:4" x14ac:dyDescent="0.25">
      <c r="A36" s="159"/>
      <c r="B36" s="79"/>
      <c r="C36" s="80"/>
      <c r="D36" s="80"/>
    </row>
    <row r="37" spans="1:4" x14ac:dyDescent="0.25">
      <c r="A37" s="159"/>
      <c r="B37" s="79"/>
      <c r="C37" s="80"/>
      <c r="D37" s="80"/>
    </row>
    <row r="38" spans="1:4" x14ac:dyDescent="0.25">
      <c r="A38" s="159"/>
      <c r="B38" s="79"/>
      <c r="C38" s="80"/>
      <c r="D38" s="80"/>
    </row>
    <row r="39" spans="1:4" x14ac:dyDescent="0.25">
      <c r="A39" s="159"/>
      <c r="B39" s="79"/>
      <c r="C39" s="80"/>
      <c r="D39" s="80"/>
    </row>
    <row r="40" spans="1:4" x14ac:dyDescent="0.25">
      <c r="A40" s="159"/>
      <c r="B40" s="79"/>
      <c r="C40" s="80"/>
      <c r="D40" s="80"/>
    </row>
    <row r="41" spans="1:4" x14ac:dyDescent="0.25">
      <c r="A41" s="159"/>
      <c r="B41" s="79"/>
      <c r="C41" s="80"/>
      <c r="D41" s="80"/>
    </row>
    <row r="42" spans="1:4" x14ac:dyDescent="0.25">
      <c r="A42" s="159"/>
      <c r="B42" s="79"/>
      <c r="C42" s="80"/>
      <c r="D42" s="80"/>
    </row>
    <row r="43" spans="1:4" x14ac:dyDescent="0.25">
      <c r="A43" s="159"/>
      <c r="B43" s="79"/>
      <c r="C43" s="80"/>
      <c r="D43" s="80"/>
    </row>
    <row r="44" spans="1:4" x14ac:dyDescent="0.25">
      <c r="A44" s="159"/>
      <c r="B44" s="79"/>
      <c r="C44" s="80"/>
      <c r="D44" s="80"/>
    </row>
    <row r="45" spans="1:4" x14ac:dyDescent="0.25">
      <c r="A45" s="159"/>
      <c r="B45" s="79"/>
      <c r="C45" s="80"/>
      <c r="D45" s="80"/>
    </row>
    <row r="46" spans="1:4" x14ac:dyDescent="0.25">
      <c r="A46" s="159"/>
      <c r="B46" s="79"/>
      <c r="C46" s="80"/>
      <c r="D46" s="80"/>
    </row>
    <row r="47" spans="1:4" x14ac:dyDescent="0.25">
      <c r="A47" s="159"/>
      <c r="B47" s="79"/>
      <c r="C47" s="80"/>
      <c r="D47" s="80"/>
    </row>
    <row r="48" spans="1:4" x14ac:dyDescent="0.25">
      <c r="A48" s="159"/>
      <c r="B48" s="79"/>
      <c r="C48" s="80"/>
      <c r="D48" s="80"/>
    </row>
  </sheetData>
  <mergeCells count="11">
    <mergeCell ref="B17:J17"/>
    <mergeCell ref="B18:J18"/>
    <mergeCell ref="B13:J13"/>
    <mergeCell ref="B14:J14"/>
    <mergeCell ref="B15:J15"/>
    <mergeCell ref="B12:J12"/>
    <mergeCell ref="B5:D5"/>
    <mergeCell ref="B8:J8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2)'!A1" display="Evolução número de beneficiários de Complemento Solidário para Idosos, género, 2012, 1º trim.-4º trim."/>
    <hyperlink ref="B13:J13" location="'Beneficiarios CSI_idade % (12)'!A1" display="Beneficiários de Complemento Solidários para Idosos, escalão etário, 2012 (%)"/>
    <hyperlink ref="B8:J8" location="'Beneficiarios CSI_Genero (12)'!A1" display="Nº de Beneficiários de Complemento Solidários para Idosos, género, 2012"/>
    <hyperlink ref="B9:J9" location="'BeneficiáriosCSI_genero % (12)'!A1" display="Nº de Beneficiários de Complemento Solidários para Idosos,género, 2012 (%)"/>
    <hyperlink ref="B11:J11" location="'Ev.%1º-4º trim_Genero (12)'!A1" display="Evolução número de beneficiários de Complemento Solidários para Idosos, género 2012, 1º trim.-4º trim. (%)"/>
    <hyperlink ref="B12:J12" location="'Beneficiarios CSI_idade (12)'!A1" display="Número de beneficiários de Complemento Solidário para Idosos, escalão etário, 2012"/>
    <hyperlink ref="B14:J14" location="'Ev.Nº_1º-4ºtrim_idade  (12)'!A1" display="Evolução número de beneficiários de Complemento Solidários para Idosos, escalão etário, 2012, 1º trim. - 4º trim. "/>
    <hyperlink ref="B15:J15" location="'Ev.%1º-4ºtrim_idade (12) '!A1" display="Evolução do número de beneficiários de Complemento Solidário para Idosos, escalão etário, 2012, 1º trim. - 4º trim. (%)"/>
    <hyperlink ref="B17:J17" location="'CSI Valor Médio (12)'!A1" display="Valor médio mensal processado por beneficiário de Complemento Solidário para Idosos, 2012 (€)"/>
    <hyperlink ref="B18:J18" location="'Ev.Nº 1ºtrim-4º trim valor (12)'!A1" display="Evolução do valor médio mensal processado por beneficiário de Complemento Solidário para Idosos, 2012, 1º trim.-4º trim. 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0"/>
  <sheetViews>
    <sheetView showRowColHeaders="0" workbookViewId="0">
      <selection activeCell="B20" sqref="B20"/>
    </sheetView>
  </sheetViews>
  <sheetFormatPr defaultRowHeight="12" x14ac:dyDescent="0.2"/>
  <cols>
    <col min="1" max="1" width="9.140625" style="4"/>
    <col min="2" max="2" width="41.7109375" style="4" customWidth="1"/>
    <col min="3" max="3" width="115" style="13" customWidth="1"/>
    <col min="4" max="4" width="9.140625" style="18"/>
    <col min="5" max="5" width="25.28515625" style="18" customWidth="1"/>
    <col min="6" max="6" width="131.85546875" style="4" customWidth="1"/>
    <col min="7" max="10" width="9.140625" style="4"/>
    <col min="11" max="11" width="11.42578125" style="4" customWidth="1"/>
    <col min="12" max="12" width="9.140625" style="4"/>
    <col min="13" max="13" width="32.7109375" style="4" customWidth="1"/>
    <col min="14" max="16384" width="9.140625" style="4"/>
  </cols>
  <sheetData>
    <row r="1" spans="2:11" x14ac:dyDescent="0.2">
      <c r="C1" s="112"/>
    </row>
    <row r="2" spans="2:11" x14ac:dyDescent="0.2">
      <c r="C2" s="112"/>
    </row>
    <row r="3" spans="2:11" x14ac:dyDescent="0.2">
      <c r="C3" s="49"/>
    </row>
    <row r="4" spans="2:11" x14ac:dyDescent="0.2">
      <c r="C4" s="49"/>
    </row>
    <row r="5" spans="2:11" x14ac:dyDescent="0.2">
      <c r="C5" s="49"/>
    </row>
    <row r="6" spans="2:11" x14ac:dyDescent="0.2">
      <c r="C6" s="49"/>
    </row>
    <row r="7" spans="2:11" x14ac:dyDescent="0.2">
      <c r="B7" s="115" t="s">
        <v>32</v>
      </c>
      <c r="C7" s="49"/>
    </row>
    <row r="8" spans="2:11" x14ac:dyDescent="0.2">
      <c r="D8" s="13"/>
      <c r="E8" s="13"/>
      <c r="F8" s="13"/>
      <c r="G8" s="13"/>
      <c r="H8" s="13"/>
      <c r="I8" s="13"/>
      <c r="J8" s="13"/>
      <c r="K8" s="13"/>
    </row>
    <row r="9" spans="2:11" x14ac:dyDescent="0.2">
      <c r="D9" s="13"/>
      <c r="E9" s="13"/>
      <c r="F9" s="13"/>
      <c r="G9" s="13"/>
      <c r="H9" s="13"/>
      <c r="I9" s="13"/>
      <c r="J9" s="13"/>
      <c r="K9" s="13"/>
    </row>
    <row r="10" spans="2:11" ht="12" customHeight="1" x14ac:dyDescent="0.2">
      <c r="B10" s="451" t="s">
        <v>138</v>
      </c>
      <c r="C10" s="450" t="s">
        <v>139</v>
      </c>
      <c r="D10" s="26"/>
      <c r="E10" s="26"/>
      <c r="F10" s="26"/>
      <c r="G10" s="26"/>
      <c r="H10" s="13"/>
      <c r="I10" s="13"/>
      <c r="J10" s="13"/>
      <c r="K10" s="13"/>
    </row>
    <row r="11" spans="2:11" ht="12" customHeight="1" x14ac:dyDescent="0.2">
      <c r="B11" s="451"/>
      <c r="C11" s="450"/>
      <c r="D11" s="26"/>
      <c r="E11" s="26"/>
      <c r="F11" s="26"/>
      <c r="G11" s="26"/>
      <c r="H11" s="112"/>
      <c r="I11" s="112"/>
      <c r="J11" s="112"/>
      <c r="K11" s="112"/>
    </row>
    <row r="12" spans="2:11" ht="12" customHeight="1" x14ac:dyDescent="0.2">
      <c r="B12" s="451"/>
      <c r="C12" s="450"/>
      <c r="D12" s="26"/>
      <c r="E12" s="26"/>
      <c r="F12" s="26"/>
      <c r="G12" s="26"/>
      <c r="H12" s="17"/>
      <c r="I12" s="17"/>
      <c r="J12" s="17"/>
      <c r="K12" s="17"/>
    </row>
    <row r="13" spans="2:11" ht="15" customHeight="1" x14ac:dyDescent="0.2">
      <c r="B13" s="451"/>
      <c r="C13" s="450"/>
      <c r="D13" s="17"/>
      <c r="E13" s="17"/>
      <c r="F13" s="17"/>
      <c r="G13" s="17"/>
      <c r="H13" s="17"/>
      <c r="I13" s="17"/>
      <c r="J13" s="17"/>
      <c r="K13" s="17"/>
    </row>
    <row r="14" spans="2:11" ht="24.95" customHeight="1" x14ac:dyDescent="0.2">
      <c r="B14" s="451"/>
      <c r="C14" s="450"/>
      <c r="D14" s="13"/>
      <c r="E14" s="13"/>
      <c r="F14" s="13"/>
      <c r="G14" s="13"/>
      <c r="H14" s="13"/>
      <c r="I14" s="13"/>
      <c r="J14" s="13"/>
      <c r="K14" s="13"/>
    </row>
    <row r="15" spans="2:11" ht="15" customHeight="1" x14ac:dyDescent="0.2">
      <c r="B15" s="451"/>
      <c r="C15" s="15"/>
      <c r="D15" s="17"/>
      <c r="E15" s="17"/>
      <c r="F15" s="17"/>
      <c r="G15" s="17"/>
      <c r="H15" s="17"/>
      <c r="I15" s="17"/>
      <c r="J15" s="17"/>
      <c r="K15" s="17"/>
    </row>
    <row r="16" spans="2:11" ht="20.100000000000001" customHeight="1" x14ac:dyDescent="0.2">
      <c r="B16" s="451"/>
      <c r="C16" s="259" t="s">
        <v>140</v>
      </c>
      <c r="D16" s="15"/>
      <c r="E16" s="15"/>
      <c r="F16" s="13"/>
      <c r="G16" s="13"/>
      <c r="H16" s="13"/>
      <c r="I16" s="13"/>
      <c r="J16" s="13"/>
      <c r="K16" s="13"/>
    </row>
    <row r="17" spans="2:13" ht="72" x14ac:dyDescent="0.2">
      <c r="B17" s="451"/>
      <c r="C17" s="258" t="s">
        <v>141</v>
      </c>
      <c r="D17" s="15"/>
      <c r="E17" s="15"/>
      <c r="F17" s="13"/>
      <c r="G17" s="13"/>
      <c r="H17" s="13"/>
      <c r="I17" s="13"/>
      <c r="J17" s="13"/>
      <c r="K17" s="13"/>
    </row>
    <row r="18" spans="2:13" ht="15" x14ac:dyDescent="0.25">
      <c r="B18" s="19"/>
      <c r="C18" s="457"/>
      <c r="D18" s="458"/>
      <c r="E18" s="458"/>
      <c r="F18" s="452"/>
      <c r="G18" s="453"/>
      <c r="H18" s="453"/>
      <c r="I18" s="453"/>
      <c r="J18" s="453"/>
      <c r="K18" s="453"/>
      <c r="L18" s="454"/>
      <c r="M18" s="454"/>
    </row>
    <row r="19" spans="2:13" x14ac:dyDescent="0.2">
      <c r="C19" s="452"/>
      <c r="D19" s="454"/>
      <c r="E19" s="454"/>
    </row>
    <row r="20" spans="2:13" x14ac:dyDescent="0.2">
      <c r="B20" s="20"/>
      <c r="C20" s="454"/>
      <c r="D20" s="454"/>
      <c r="E20" s="454"/>
    </row>
    <row r="21" spans="2:13" x14ac:dyDescent="0.2">
      <c r="C21" s="454"/>
      <c r="D21" s="454"/>
      <c r="E21" s="454"/>
    </row>
    <row r="22" spans="2:13" ht="15" customHeight="1" x14ac:dyDescent="0.2">
      <c r="B22" s="20"/>
      <c r="C22" s="460"/>
      <c r="D22" s="460"/>
      <c r="E22" s="460"/>
      <c r="F22" s="9"/>
    </row>
    <row r="23" spans="2:13" x14ac:dyDescent="0.2">
      <c r="B23" s="459"/>
      <c r="C23" s="460"/>
      <c r="D23" s="460"/>
      <c r="E23" s="460"/>
    </row>
    <row r="24" spans="2:13" x14ac:dyDescent="0.2">
      <c r="B24" s="459"/>
      <c r="C24" s="460"/>
      <c r="D24" s="460"/>
      <c r="E24" s="460"/>
    </row>
    <row r="25" spans="2:13" ht="32.25" customHeight="1" x14ac:dyDescent="0.2">
      <c r="B25" s="21"/>
      <c r="C25" s="460"/>
      <c r="D25" s="460"/>
      <c r="E25" s="460"/>
      <c r="F25" s="8"/>
    </row>
    <row r="26" spans="2:13" x14ac:dyDescent="0.2">
      <c r="B26" s="21"/>
    </row>
    <row r="27" spans="2:13" x14ac:dyDescent="0.2">
      <c r="B27" s="22"/>
    </row>
    <row r="29" spans="2:13" ht="15" x14ac:dyDescent="0.25">
      <c r="B29" s="22"/>
      <c r="C29" s="455"/>
      <c r="D29" s="456"/>
      <c r="E29" s="456"/>
    </row>
    <row r="30" spans="2:13" x14ac:dyDescent="0.2">
      <c r="B30" s="16"/>
    </row>
    <row r="32" spans="2:13" ht="15" x14ac:dyDescent="0.25">
      <c r="B32" s="22"/>
      <c r="C32" s="455"/>
      <c r="D32" s="456"/>
      <c r="E32" s="456"/>
      <c r="F32" s="15"/>
    </row>
    <row r="33" spans="2:3" x14ac:dyDescent="0.2">
      <c r="C33" s="14"/>
    </row>
    <row r="34" spans="2:3" x14ac:dyDescent="0.2">
      <c r="C34" s="14"/>
    </row>
    <row r="41" spans="2:3" x14ac:dyDescent="0.2">
      <c r="B41" s="23"/>
    </row>
    <row r="42" spans="2:3" x14ac:dyDescent="0.2">
      <c r="B42" s="24"/>
    </row>
    <row r="43" spans="2:3" x14ac:dyDescent="0.2">
      <c r="B43" s="23"/>
    </row>
    <row r="45" spans="2:3" x14ac:dyDescent="0.2">
      <c r="B45" s="22"/>
    </row>
    <row r="47" spans="2:3" x14ac:dyDescent="0.2">
      <c r="B47" s="23"/>
    </row>
    <row r="49" spans="2:2" x14ac:dyDescent="0.2">
      <c r="B49" s="23"/>
    </row>
    <row r="51" spans="2:2" x14ac:dyDescent="0.2">
      <c r="B51" s="23"/>
    </row>
    <row r="53" spans="2:2" x14ac:dyDescent="0.2">
      <c r="B53" s="25"/>
    </row>
    <row r="56" spans="2:2" x14ac:dyDescent="0.2">
      <c r="B56" s="23"/>
    </row>
    <row r="58" spans="2:2" x14ac:dyDescent="0.2">
      <c r="B58" s="23"/>
    </row>
    <row r="60" spans="2:2" x14ac:dyDescent="0.2">
      <c r="B60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9">
    <mergeCell ref="C10:C14"/>
    <mergeCell ref="B10:B17"/>
    <mergeCell ref="F18:M18"/>
    <mergeCell ref="C29:E29"/>
    <mergeCell ref="C32:E32"/>
    <mergeCell ref="C18:E18"/>
    <mergeCell ref="B23:B24"/>
    <mergeCell ref="C19:E21"/>
    <mergeCell ref="C22:E25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66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66" t="s">
        <v>66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</row>
    <row r="9" spans="1:18" s="70" customFormat="1" ht="24.75" customHeight="1" x14ac:dyDescent="0.25">
      <c r="B9" s="7"/>
      <c r="C9" s="465" t="s">
        <v>13</v>
      </c>
      <c r="D9" s="465"/>
      <c r="E9" s="465"/>
      <c r="F9" s="45"/>
      <c r="G9" s="465" t="s">
        <v>15</v>
      </c>
      <c r="H9" s="465"/>
      <c r="I9" s="465">
        <v>2</v>
      </c>
      <c r="J9" s="45"/>
      <c r="K9" s="465" t="s">
        <v>16</v>
      </c>
      <c r="L9" s="465"/>
      <c r="M9" s="465"/>
      <c r="N9" s="46"/>
      <c r="O9" s="465" t="s">
        <v>14</v>
      </c>
      <c r="P9" s="465"/>
      <c r="Q9" s="465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[1]Q3.3.!B12</f>
        <v>160768</v>
      </c>
      <c r="D11" s="88">
        <f>[1]Q3.3.!C12</f>
        <v>75492</v>
      </c>
      <c r="E11" s="89">
        <f>[1]Q3.3.!D12</f>
        <v>236260</v>
      </c>
      <c r="F11" s="90"/>
      <c r="G11" s="87">
        <f>[1]Q3.3.!E12</f>
        <v>162393</v>
      </c>
      <c r="H11" s="88">
        <f>[1]Q3.3.!F12</f>
        <v>76263</v>
      </c>
      <c r="I11" s="89">
        <f>[1]Q3.3.!G12</f>
        <v>238656</v>
      </c>
      <c r="J11" s="90"/>
      <c r="K11" s="87">
        <f>[1]Q3.3.!H12</f>
        <v>160021</v>
      </c>
      <c r="L11" s="88">
        <f>[1]Q3.3.!I12</f>
        <v>74444</v>
      </c>
      <c r="M11" s="89">
        <f>[1]Q3.3.!J12</f>
        <v>234465</v>
      </c>
      <c r="N11" s="47"/>
      <c r="O11" s="87">
        <f>[1]Q3.3.!K12</f>
        <v>158801</v>
      </c>
      <c r="P11" s="88">
        <f>[1]Q3.3.!L12</f>
        <v>73608</v>
      </c>
      <c r="Q11" s="89">
        <f>[1]Q3.3.!M12</f>
        <v>232409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[1]Q3.3.!B13</f>
        <v>28069</v>
      </c>
      <c r="D12" s="92">
        <f>[1]Q3.3.!C13</f>
        <v>11587</v>
      </c>
      <c r="E12" s="93">
        <f>[1]Q3.3.!D13</f>
        <v>39656</v>
      </c>
      <c r="F12" s="90"/>
      <c r="G12" s="91">
        <f>[1]Q3.3.!E13</f>
        <v>28453</v>
      </c>
      <c r="H12" s="92">
        <f>[1]Q3.3.!F13</f>
        <v>11790</v>
      </c>
      <c r="I12" s="93">
        <f>[1]Q3.3.!G13</f>
        <v>40243</v>
      </c>
      <c r="J12" s="90"/>
      <c r="K12" s="91">
        <f>[1]Q3.3.!H13</f>
        <v>28055</v>
      </c>
      <c r="L12" s="92">
        <f>[1]Q3.3.!I13</f>
        <v>11530</v>
      </c>
      <c r="M12" s="93">
        <f>[1]Q3.3.!J13</f>
        <v>39585</v>
      </c>
      <c r="N12" s="47"/>
      <c r="O12" s="91">
        <f>[1]Q3.3.!K13</f>
        <v>27968</v>
      </c>
      <c r="P12" s="92">
        <f>[1]Q3.3.!L13</f>
        <v>11518</v>
      </c>
      <c r="Q12" s="93">
        <f>[1]Q3.3.!M13</f>
        <v>39486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[1]Q3.3.!B14</f>
        <v>23006</v>
      </c>
      <c r="D13" s="92">
        <f>[1]Q3.3.!C14</f>
        <v>9765</v>
      </c>
      <c r="E13" s="93">
        <f>[1]Q3.3.!D14</f>
        <v>32771</v>
      </c>
      <c r="F13" s="90"/>
      <c r="G13" s="91">
        <f>[1]Q3.3.!E14</f>
        <v>23281</v>
      </c>
      <c r="H13" s="92">
        <f>[1]Q3.3.!F14</f>
        <v>9892</v>
      </c>
      <c r="I13" s="93">
        <f>[1]Q3.3.!G14</f>
        <v>33173</v>
      </c>
      <c r="J13" s="90"/>
      <c r="K13" s="91">
        <f>[1]Q3.3.!H14</f>
        <v>22901</v>
      </c>
      <c r="L13" s="92">
        <f>[1]Q3.3.!I14</f>
        <v>9632</v>
      </c>
      <c r="M13" s="93">
        <f>[1]Q3.3.!J14</f>
        <v>32533</v>
      </c>
      <c r="N13" s="47"/>
      <c r="O13" s="91">
        <f>[1]Q3.3.!K14</f>
        <v>22765</v>
      </c>
      <c r="P13" s="92">
        <f>[1]Q3.3.!L14</f>
        <v>9569</v>
      </c>
      <c r="Q13" s="93">
        <f>[1]Q3.3.!M14</f>
        <v>32334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[1]Q3.3.!B15</f>
        <v>6677</v>
      </c>
      <c r="D14" s="167">
        <f>[1]Q3.3.!C15</f>
        <v>2290</v>
      </c>
      <c r="E14" s="168">
        <f>[1]Q3.3.!D15</f>
        <v>8967</v>
      </c>
      <c r="F14" s="90"/>
      <c r="G14" s="166">
        <f>[1]Q3.3.!E15</f>
        <v>6743</v>
      </c>
      <c r="H14" s="167">
        <f>[1]Q3.3.!F15</f>
        <v>2325</v>
      </c>
      <c r="I14" s="168">
        <f>[1]Q3.3.!G15</f>
        <v>9068</v>
      </c>
      <c r="J14" s="90"/>
      <c r="K14" s="166">
        <f>[1]Q3.3.!H15</f>
        <v>6640</v>
      </c>
      <c r="L14" s="167">
        <f>[1]Q3.3.!I15</f>
        <v>2279</v>
      </c>
      <c r="M14" s="168">
        <f>[1]Q3.3.!J15</f>
        <v>8919</v>
      </c>
      <c r="N14" s="47"/>
      <c r="O14" s="166">
        <f>[1]Q3.3.!K15</f>
        <v>6600</v>
      </c>
      <c r="P14" s="167">
        <f>[1]Q3.3.!L15</f>
        <v>2270</v>
      </c>
      <c r="Q14" s="168">
        <f>[1]Q3.3.!M15</f>
        <v>8870</v>
      </c>
      <c r="R14" s="48"/>
    </row>
    <row r="15" spans="1:18" s="70" customFormat="1" ht="14.25" customHeight="1" x14ac:dyDescent="0.2">
      <c r="B15" s="28" t="s">
        <v>17</v>
      </c>
      <c r="C15" s="59">
        <f>[1]Q3.3.!B16</f>
        <v>284</v>
      </c>
      <c r="D15" s="60">
        <f>[1]Q3.3.!C16</f>
        <v>89</v>
      </c>
      <c r="E15" s="83">
        <f>[1]Q3.3.!D16</f>
        <v>373</v>
      </c>
      <c r="F15" s="94"/>
      <c r="G15" s="59">
        <f>[1]Q3.3.!E16</f>
        <v>286</v>
      </c>
      <c r="H15" s="60">
        <f>[1]Q3.3.!F16</f>
        <v>90</v>
      </c>
      <c r="I15" s="95">
        <f>[1]Q3.3.!G16</f>
        <v>376</v>
      </c>
      <c r="J15" s="94"/>
      <c r="K15" s="59">
        <f>[1]Q3.3.!H16</f>
        <v>284</v>
      </c>
      <c r="L15" s="60">
        <f>[1]Q3.3.!I16</f>
        <v>90</v>
      </c>
      <c r="M15" s="95">
        <f>[1]Q3.3.!J16</f>
        <v>374</v>
      </c>
      <c r="N15" s="73"/>
      <c r="O15" s="59">
        <f>[1]Q3.3.!K16</f>
        <v>281</v>
      </c>
      <c r="P15" s="60">
        <f>[1]Q3.3.!L16</f>
        <v>91</v>
      </c>
      <c r="Q15" s="95">
        <f>[1]Q3.3.!M16</f>
        <v>372</v>
      </c>
    </row>
    <row r="16" spans="1:18" s="70" customFormat="1" ht="14.25" customHeight="1" x14ac:dyDescent="0.2">
      <c r="B16" s="28" t="s">
        <v>18</v>
      </c>
      <c r="C16" s="61">
        <f>[1]Q3.3.!B17</f>
        <v>171</v>
      </c>
      <c r="D16" s="62">
        <f>[1]Q3.3.!C17</f>
        <v>59</v>
      </c>
      <c r="E16" s="84">
        <f>[1]Q3.3.!D17</f>
        <v>230</v>
      </c>
      <c r="F16" s="94"/>
      <c r="G16" s="61">
        <f>[1]Q3.3.!E17</f>
        <v>171</v>
      </c>
      <c r="H16" s="62">
        <f>[1]Q3.3.!F17</f>
        <v>62</v>
      </c>
      <c r="I16" s="96">
        <f>[1]Q3.3.!G17</f>
        <v>233</v>
      </c>
      <c r="J16" s="94"/>
      <c r="K16" s="61">
        <f>[1]Q3.3.!H17</f>
        <v>168</v>
      </c>
      <c r="L16" s="62">
        <f>[1]Q3.3.!I17</f>
        <v>58</v>
      </c>
      <c r="M16" s="96">
        <f>[1]Q3.3.!J17</f>
        <v>226</v>
      </c>
      <c r="N16" s="73"/>
      <c r="O16" s="61">
        <f>[1]Q3.3.!K17</f>
        <v>168</v>
      </c>
      <c r="P16" s="62">
        <f>[1]Q3.3.!L17</f>
        <v>60</v>
      </c>
      <c r="Q16" s="96">
        <f>[1]Q3.3.!M17</f>
        <v>228</v>
      </c>
    </row>
    <row r="17" spans="2:17" s="70" customFormat="1" ht="14.25" customHeight="1" x14ac:dyDescent="0.2">
      <c r="B17" s="28" t="s">
        <v>19</v>
      </c>
      <c r="C17" s="61">
        <f>[1]Q3.3.!B18</f>
        <v>348</v>
      </c>
      <c r="D17" s="62">
        <f>[1]Q3.3.!C18</f>
        <v>79</v>
      </c>
      <c r="E17" s="84">
        <f>[1]Q3.3.!D18</f>
        <v>427</v>
      </c>
      <c r="F17" s="94"/>
      <c r="G17" s="61">
        <f>[1]Q3.3.!E18</f>
        <v>352</v>
      </c>
      <c r="H17" s="62">
        <f>[1]Q3.3.!F18</f>
        <v>80</v>
      </c>
      <c r="I17" s="96">
        <f>[1]Q3.3.!G18</f>
        <v>432</v>
      </c>
      <c r="J17" s="94"/>
      <c r="K17" s="61">
        <f>[1]Q3.3.!H18</f>
        <v>342</v>
      </c>
      <c r="L17" s="62">
        <f>[1]Q3.3.!I18</f>
        <v>80</v>
      </c>
      <c r="M17" s="96">
        <f>[1]Q3.3.!J18</f>
        <v>422</v>
      </c>
      <c r="N17" s="73"/>
      <c r="O17" s="61">
        <f>[1]Q3.3.!K18</f>
        <v>342</v>
      </c>
      <c r="P17" s="62">
        <f>[1]Q3.3.!L18</f>
        <v>85</v>
      </c>
      <c r="Q17" s="96">
        <f>[1]Q3.3.!M18</f>
        <v>427</v>
      </c>
    </row>
    <row r="18" spans="2:17" s="70" customFormat="1" ht="14.25" customHeight="1" x14ac:dyDescent="0.2">
      <c r="B18" s="28" t="s">
        <v>33</v>
      </c>
      <c r="C18" s="61">
        <f>[1]Q3.3.!B19</f>
        <v>261</v>
      </c>
      <c r="D18" s="62">
        <f>[1]Q3.3.!C19</f>
        <v>54</v>
      </c>
      <c r="E18" s="84">
        <f>[1]Q3.3.!D19</f>
        <v>315</v>
      </c>
      <c r="F18" s="94"/>
      <c r="G18" s="61">
        <f>[1]Q3.3.!E19</f>
        <v>261</v>
      </c>
      <c r="H18" s="62">
        <f>[1]Q3.3.!F19</f>
        <v>55</v>
      </c>
      <c r="I18" s="96">
        <f>[1]Q3.3.!G19</f>
        <v>316</v>
      </c>
      <c r="J18" s="94"/>
      <c r="K18" s="61">
        <f>[1]Q3.3.!H19</f>
        <v>255</v>
      </c>
      <c r="L18" s="62">
        <f>[1]Q3.3.!I19</f>
        <v>53</v>
      </c>
      <c r="M18" s="96">
        <f>[1]Q3.3.!J19</f>
        <v>308</v>
      </c>
      <c r="N18" s="73"/>
      <c r="O18" s="61">
        <f>[1]Q3.3.!K19</f>
        <v>254</v>
      </c>
      <c r="P18" s="62">
        <f>[1]Q3.3.!L19</f>
        <v>50</v>
      </c>
      <c r="Q18" s="96">
        <f>[1]Q3.3.!M19</f>
        <v>304</v>
      </c>
    </row>
    <row r="19" spans="2:17" s="70" customFormat="1" ht="14.25" customHeight="1" x14ac:dyDescent="0.2">
      <c r="B19" s="28" t="s">
        <v>34</v>
      </c>
      <c r="C19" s="61">
        <f>[1]Q3.3.!B20</f>
        <v>509</v>
      </c>
      <c r="D19" s="62">
        <f>[1]Q3.3.!C20</f>
        <v>203</v>
      </c>
      <c r="E19" s="84">
        <f>[1]Q3.3.!D20</f>
        <v>712</v>
      </c>
      <c r="F19" s="94"/>
      <c r="G19" s="61">
        <f>[1]Q3.3.!E20</f>
        <v>512</v>
      </c>
      <c r="H19" s="62">
        <f>[1]Q3.3.!F20</f>
        <v>208</v>
      </c>
      <c r="I19" s="96">
        <f>[1]Q3.3.!G20</f>
        <v>720</v>
      </c>
      <c r="J19" s="94"/>
      <c r="K19" s="61">
        <f>[1]Q3.3.!H20</f>
        <v>506</v>
      </c>
      <c r="L19" s="62">
        <f>[1]Q3.3.!I20</f>
        <v>210</v>
      </c>
      <c r="M19" s="96">
        <f>[1]Q3.3.!J20</f>
        <v>716</v>
      </c>
      <c r="N19" s="73"/>
      <c r="O19" s="61">
        <f>[1]Q3.3.!K20</f>
        <v>501</v>
      </c>
      <c r="P19" s="62">
        <f>[1]Q3.3.!L20</f>
        <v>212</v>
      </c>
      <c r="Q19" s="96">
        <f>[1]Q3.3.!M20</f>
        <v>713</v>
      </c>
    </row>
    <row r="20" spans="2:17" s="70" customFormat="1" ht="14.25" customHeight="1" x14ac:dyDescent="0.2">
      <c r="B20" s="28" t="s">
        <v>35</v>
      </c>
      <c r="C20" s="61">
        <f>[1]Q3.3.!B21</f>
        <v>265</v>
      </c>
      <c r="D20" s="62">
        <f>[1]Q3.3.!C21</f>
        <v>74</v>
      </c>
      <c r="E20" s="84">
        <f>[1]Q3.3.!D21</f>
        <v>339</v>
      </c>
      <c r="F20" s="94"/>
      <c r="G20" s="61">
        <f>[1]Q3.3.!E21</f>
        <v>268</v>
      </c>
      <c r="H20" s="62">
        <f>[1]Q3.3.!F21</f>
        <v>75</v>
      </c>
      <c r="I20" s="96">
        <f>[1]Q3.3.!G21</f>
        <v>343</v>
      </c>
      <c r="J20" s="94"/>
      <c r="K20" s="61">
        <f>[1]Q3.3.!H21</f>
        <v>262</v>
      </c>
      <c r="L20" s="62">
        <f>[1]Q3.3.!I21</f>
        <v>75</v>
      </c>
      <c r="M20" s="96">
        <f>[1]Q3.3.!J21</f>
        <v>337</v>
      </c>
      <c r="N20" s="73"/>
      <c r="O20" s="61">
        <f>[1]Q3.3.!K21</f>
        <v>259</v>
      </c>
      <c r="P20" s="62">
        <f>[1]Q3.3.!L21</f>
        <v>72</v>
      </c>
      <c r="Q20" s="96">
        <f>[1]Q3.3.!M21</f>
        <v>331</v>
      </c>
    </row>
    <row r="21" spans="2:17" s="70" customFormat="1" ht="14.25" customHeight="1" x14ac:dyDescent="0.2">
      <c r="B21" s="28" t="s">
        <v>20</v>
      </c>
      <c r="C21" s="61">
        <f>[1]Q3.3.!B22</f>
        <v>182</v>
      </c>
      <c r="D21" s="62">
        <f>[1]Q3.3.!C22</f>
        <v>88</v>
      </c>
      <c r="E21" s="84">
        <f>[1]Q3.3.!D22</f>
        <v>270</v>
      </c>
      <c r="F21" s="94"/>
      <c r="G21" s="61">
        <f>[1]Q3.3.!E22</f>
        <v>186</v>
      </c>
      <c r="H21" s="62">
        <f>[1]Q3.3.!F22</f>
        <v>88</v>
      </c>
      <c r="I21" s="96">
        <f>[1]Q3.3.!G22</f>
        <v>274</v>
      </c>
      <c r="J21" s="94"/>
      <c r="K21" s="61">
        <f>[1]Q3.3.!H22</f>
        <v>182</v>
      </c>
      <c r="L21" s="62">
        <f>[1]Q3.3.!I22</f>
        <v>86</v>
      </c>
      <c r="M21" s="96">
        <f>[1]Q3.3.!J22</f>
        <v>268</v>
      </c>
      <c r="N21" s="73"/>
      <c r="O21" s="61">
        <f>[1]Q3.3.!K22</f>
        <v>186</v>
      </c>
      <c r="P21" s="62">
        <f>[1]Q3.3.!L22</f>
        <v>84</v>
      </c>
      <c r="Q21" s="96">
        <f>[1]Q3.3.!M22</f>
        <v>270</v>
      </c>
    </row>
    <row r="22" spans="2:17" s="70" customFormat="1" ht="14.25" customHeight="1" x14ac:dyDescent="0.2">
      <c r="B22" s="28" t="s">
        <v>36</v>
      </c>
      <c r="C22" s="61">
        <f>[1]Q3.3.!B23</f>
        <v>150</v>
      </c>
      <c r="D22" s="62">
        <f>[1]Q3.3.!C23</f>
        <v>29</v>
      </c>
      <c r="E22" s="84">
        <f>[1]Q3.3.!D23</f>
        <v>179</v>
      </c>
      <c r="F22" s="94"/>
      <c r="G22" s="61">
        <f>[1]Q3.3.!E23</f>
        <v>153</v>
      </c>
      <c r="H22" s="62">
        <f>[1]Q3.3.!F23</f>
        <v>30</v>
      </c>
      <c r="I22" s="96">
        <f>[1]Q3.3.!G23</f>
        <v>183</v>
      </c>
      <c r="J22" s="94"/>
      <c r="K22" s="61">
        <f>[1]Q3.3.!H23</f>
        <v>151</v>
      </c>
      <c r="L22" s="62">
        <f>[1]Q3.3.!I23</f>
        <v>28</v>
      </c>
      <c r="M22" s="96">
        <f>[1]Q3.3.!J23</f>
        <v>179</v>
      </c>
      <c r="N22" s="73"/>
      <c r="O22" s="61">
        <f>[1]Q3.3.!K23</f>
        <v>146</v>
      </c>
      <c r="P22" s="62">
        <f>[1]Q3.3.!L23</f>
        <v>30</v>
      </c>
      <c r="Q22" s="96">
        <f>[1]Q3.3.!M23</f>
        <v>176</v>
      </c>
    </row>
    <row r="23" spans="2:17" s="70" customFormat="1" ht="14.25" customHeight="1" x14ac:dyDescent="0.2">
      <c r="B23" s="28" t="s">
        <v>21</v>
      </c>
      <c r="C23" s="61">
        <f>[1]Q3.3.!B24</f>
        <v>464</v>
      </c>
      <c r="D23" s="62">
        <f>[1]Q3.3.!C24</f>
        <v>138</v>
      </c>
      <c r="E23" s="84">
        <f>[1]Q3.3.!D24</f>
        <v>602</v>
      </c>
      <c r="F23" s="94"/>
      <c r="G23" s="61">
        <f>[1]Q3.3.!E24</f>
        <v>469</v>
      </c>
      <c r="H23" s="62">
        <f>[1]Q3.3.!F24</f>
        <v>140</v>
      </c>
      <c r="I23" s="96">
        <f>[1]Q3.3.!G24</f>
        <v>609</v>
      </c>
      <c r="J23" s="94"/>
      <c r="K23" s="61">
        <f>[1]Q3.3.!H24</f>
        <v>468</v>
      </c>
      <c r="L23" s="62">
        <f>[1]Q3.3.!I24</f>
        <v>141</v>
      </c>
      <c r="M23" s="96">
        <f>[1]Q3.3.!J24</f>
        <v>609</v>
      </c>
      <c r="N23" s="73"/>
      <c r="O23" s="61">
        <f>[1]Q3.3.!K24</f>
        <v>470</v>
      </c>
      <c r="P23" s="62">
        <f>[1]Q3.3.!L24</f>
        <v>143</v>
      </c>
      <c r="Q23" s="96">
        <f>[1]Q3.3.!M24</f>
        <v>613</v>
      </c>
    </row>
    <row r="24" spans="2:17" s="70" customFormat="1" ht="14.25" customHeight="1" x14ac:dyDescent="0.2">
      <c r="B24" s="28" t="s">
        <v>37</v>
      </c>
      <c r="C24" s="61">
        <f>[1]Q3.3.!B25</f>
        <v>266</v>
      </c>
      <c r="D24" s="62">
        <f>[1]Q3.3.!C25</f>
        <v>79</v>
      </c>
      <c r="E24" s="84">
        <f>[1]Q3.3.!D25</f>
        <v>345</v>
      </c>
      <c r="F24" s="94"/>
      <c r="G24" s="61">
        <f>[1]Q3.3.!E25</f>
        <v>273</v>
      </c>
      <c r="H24" s="62">
        <f>[1]Q3.3.!F25</f>
        <v>81</v>
      </c>
      <c r="I24" s="96">
        <f>[1]Q3.3.!G25</f>
        <v>354</v>
      </c>
      <c r="J24" s="94"/>
      <c r="K24" s="61">
        <f>[1]Q3.3.!H25</f>
        <v>267</v>
      </c>
      <c r="L24" s="62">
        <f>[1]Q3.3.!I25</f>
        <v>83</v>
      </c>
      <c r="M24" s="96">
        <f>[1]Q3.3.!J25</f>
        <v>350</v>
      </c>
      <c r="N24" s="73"/>
      <c r="O24" s="61">
        <f>[1]Q3.3.!K25</f>
        <v>264</v>
      </c>
      <c r="P24" s="62">
        <f>[1]Q3.3.!L25</f>
        <v>84</v>
      </c>
      <c r="Q24" s="96">
        <f>[1]Q3.3.!M25</f>
        <v>348</v>
      </c>
    </row>
    <row r="25" spans="2:17" s="70" customFormat="1" ht="14.25" customHeight="1" x14ac:dyDescent="0.2">
      <c r="B25" s="28" t="s">
        <v>22</v>
      </c>
      <c r="C25" s="61">
        <f>[1]Q3.3.!B26</f>
        <v>178</v>
      </c>
      <c r="D25" s="62">
        <f>[1]Q3.3.!C26</f>
        <v>72</v>
      </c>
      <c r="E25" s="84">
        <f>[1]Q3.3.!D26</f>
        <v>250</v>
      </c>
      <c r="F25" s="94"/>
      <c r="G25" s="61">
        <f>[1]Q3.3.!E26</f>
        <v>179</v>
      </c>
      <c r="H25" s="62">
        <f>[1]Q3.3.!F26</f>
        <v>73</v>
      </c>
      <c r="I25" s="96">
        <f>[1]Q3.3.!G26</f>
        <v>252</v>
      </c>
      <c r="J25" s="94"/>
      <c r="K25" s="61">
        <f>[1]Q3.3.!H26</f>
        <v>180</v>
      </c>
      <c r="L25" s="62">
        <f>[1]Q3.3.!I26</f>
        <v>72</v>
      </c>
      <c r="M25" s="96">
        <f>[1]Q3.3.!J26</f>
        <v>252</v>
      </c>
      <c r="N25" s="73"/>
      <c r="O25" s="61">
        <f>[1]Q3.3.!K26</f>
        <v>177</v>
      </c>
      <c r="P25" s="62">
        <f>[1]Q3.3.!L26</f>
        <v>68</v>
      </c>
      <c r="Q25" s="96">
        <f>[1]Q3.3.!M26</f>
        <v>245</v>
      </c>
    </row>
    <row r="26" spans="2:17" s="70" customFormat="1" ht="14.25" customHeight="1" x14ac:dyDescent="0.2">
      <c r="B26" s="28" t="s">
        <v>23</v>
      </c>
      <c r="C26" s="61">
        <f>[1]Q3.3.!B27</f>
        <v>176</v>
      </c>
      <c r="D26" s="62">
        <f>[1]Q3.3.!C27</f>
        <v>78</v>
      </c>
      <c r="E26" s="84">
        <f>[1]Q3.3.!D27</f>
        <v>254</v>
      </c>
      <c r="F26" s="94"/>
      <c r="G26" s="61">
        <f>[1]Q3.3.!E27</f>
        <v>180</v>
      </c>
      <c r="H26" s="62">
        <f>[1]Q3.3.!F27</f>
        <v>78</v>
      </c>
      <c r="I26" s="96">
        <f>[1]Q3.3.!G27</f>
        <v>258</v>
      </c>
      <c r="J26" s="94"/>
      <c r="K26" s="61">
        <f>[1]Q3.3.!H27</f>
        <v>178</v>
      </c>
      <c r="L26" s="62">
        <f>[1]Q3.3.!I27</f>
        <v>75</v>
      </c>
      <c r="M26" s="96">
        <f>[1]Q3.3.!J27</f>
        <v>253</v>
      </c>
      <c r="N26" s="73"/>
      <c r="O26" s="61">
        <f>[1]Q3.3.!K27</f>
        <v>179</v>
      </c>
      <c r="P26" s="62">
        <f>[1]Q3.3.!L27</f>
        <v>74</v>
      </c>
      <c r="Q26" s="96">
        <f>[1]Q3.3.!M27</f>
        <v>253</v>
      </c>
    </row>
    <row r="27" spans="2:17" s="70" customFormat="1" ht="14.25" customHeight="1" x14ac:dyDescent="0.2">
      <c r="B27" s="28" t="s">
        <v>38</v>
      </c>
      <c r="C27" s="61">
        <f>[1]Q3.3.!B28</f>
        <v>252</v>
      </c>
      <c r="D27" s="62">
        <f>[1]Q3.3.!C28</f>
        <v>58</v>
      </c>
      <c r="E27" s="84">
        <f>[1]Q3.3.!D28</f>
        <v>310</v>
      </c>
      <c r="F27" s="94"/>
      <c r="G27" s="61">
        <f>[1]Q3.3.!E28</f>
        <v>255</v>
      </c>
      <c r="H27" s="62">
        <f>[1]Q3.3.!F28</f>
        <v>61</v>
      </c>
      <c r="I27" s="96">
        <f>[1]Q3.3.!G28</f>
        <v>316</v>
      </c>
      <c r="J27" s="94"/>
      <c r="K27" s="61">
        <f>[1]Q3.3.!H28</f>
        <v>249</v>
      </c>
      <c r="L27" s="62">
        <f>[1]Q3.3.!I28</f>
        <v>59</v>
      </c>
      <c r="M27" s="96">
        <f>[1]Q3.3.!J28</f>
        <v>308</v>
      </c>
      <c r="N27" s="73"/>
      <c r="O27" s="61">
        <f>[1]Q3.3.!K28</f>
        <v>246</v>
      </c>
      <c r="P27" s="62">
        <f>[1]Q3.3.!L28</f>
        <v>60</v>
      </c>
      <c r="Q27" s="96">
        <f>[1]Q3.3.!M28</f>
        <v>306</v>
      </c>
    </row>
    <row r="28" spans="2:17" s="70" customFormat="1" ht="14.25" customHeight="1" x14ac:dyDescent="0.2">
      <c r="B28" s="28" t="s">
        <v>24</v>
      </c>
      <c r="C28" s="61">
        <f>[1]Q3.3.!B29</f>
        <v>307</v>
      </c>
      <c r="D28" s="62">
        <f>[1]Q3.3.!C29</f>
        <v>103</v>
      </c>
      <c r="E28" s="84">
        <f>[1]Q3.3.!D29</f>
        <v>410</v>
      </c>
      <c r="F28" s="94"/>
      <c r="G28" s="61">
        <f>[1]Q3.3.!E29</f>
        <v>313</v>
      </c>
      <c r="H28" s="62">
        <f>[1]Q3.3.!F29</f>
        <v>102</v>
      </c>
      <c r="I28" s="96">
        <f>[1]Q3.3.!G29</f>
        <v>415</v>
      </c>
      <c r="J28" s="94"/>
      <c r="K28" s="61">
        <f>[1]Q3.3.!H29</f>
        <v>305</v>
      </c>
      <c r="L28" s="62">
        <f>[1]Q3.3.!I29</f>
        <v>99</v>
      </c>
      <c r="M28" s="96">
        <f>[1]Q3.3.!J29</f>
        <v>404</v>
      </c>
      <c r="N28" s="73"/>
      <c r="O28" s="61">
        <f>[1]Q3.3.!K29</f>
        <v>293</v>
      </c>
      <c r="P28" s="62">
        <f>[1]Q3.3.!L29</f>
        <v>95</v>
      </c>
      <c r="Q28" s="96">
        <f>[1]Q3.3.!M29</f>
        <v>388</v>
      </c>
    </row>
    <row r="29" spans="2:17" s="70" customFormat="1" ht="14.25" customHeight="1" x14ac:dyDescent="0.2">
      <c r="B29" s="28" t="s">
        <v>25</v>
      </c>
      <c r="C29" s="61">
        <f>[1]Q3.3.!B30</f>
        <v>611</v>
      </c>
      <c r="D29" s="62">
        <f>[1]Q3.3.!C30</f>
        <v>231</v>
      </c>
      <c r="E29" s="84">
        <f>[1]Q3.3.!D30</f>
        <v>842</v>
      </c>
      <c r="F29" s="94"/>
      <c r="G29" s="61">
        <f>[1]Q3.3.!E30</f>
        <v>612</v>
      </c>
      <c r="H29" s="62">
        <f>[1]Q3.3.!F30</f>
        <v>234</v>
      </c>
      <c r="I29" s="96">
        <f>[1]Q3.3.!G30</f>
        <v>846</v>
      </c>
      <c r="J29" s="94"/>
      <c r="K29" s="61">
        <f>[1]Q3.3.!H30</f>
        <v>597</v>
      </c>
      <c r="L29" s="62">
        <f>[1]Q3.3.!I30</f>
        <v>219</v>
      </c>
      <c r="M29" s="96">
        <f>[1]Q3.3.!J30</f>
        <v>816</v>
      </c>
      <c r="N29" s="73"/>
      <c r="O29" s="61">
        <f>[1]Q3.3.!K30</f>
        <v>596</v>
      </c>
      <c r="P29" s="62">
        <f>[1]Q3.3.!L30</f>
        <v>218</v>
      </c>
      <c r="Q29" s="96">
        <f>[1]Q3.3.!M30</f>
        <v>814</v>
      </c>
    </row>
    <row r="30" spans="2:17" s="70" customFormat="1" ht="14.25" customHeight="1" x14ac:dyDescent="0.2">
      <c r="B30" s="28" t="s">
        <v>39</v>
      </c>
      <c r="C30" s="61">
        <f>[1]Q3.3.!B31</f>
        <v>232</v>
      </c>
      <c r="D30" s="62">
        <f>[1]Q3.3.!C31</f>
        <v>99</v>
      </c>
      <c r="E30" s="84">
        <f>[1]Q3.3.!D31</f>
        <v>331</v>
      </c>
      <c r="F30" s="94"/>
      <c r="G30" s="61">
        <f>[1]Q3.3.!E31</f>
        <v>232</v>
      </c>
      <c r="H30" s="62">
        <f>[1]Q3.3.!F31</f>
        <v>99</v>
      </c>
      <c r="I30" s="96">
        <f>[1]Q3.3.!G31</f>
        <v>331</v>
      </c>
      <c r="J30" s="94"/>
      <c r="K30" s="61">
        <f>[1]Q3.3.!H31</f>
        <v>227</v>
      </c>
      <c r="L30" s="62">
        <f>[1]Q3.3.!I31</f>
        <v>96</v>
      </c>
      <c r="M30" s="96">
        <f>[1]Q3.3.!J31</f>
        <v>323</v>
      </c>
      <c r="N30" s="73"/>
      <c r="O30" s="61">
        <f>[1]Q3.3.!K31</f>
        <v>226</v>
      </c>
      <c r="P30" s="62">
        <f>[1]Q3.3.!L31</f>
        <v>94</v>
      </c>
      <c r="Q30" s="96">
        <f>[1]Q3.3.!M31</f>
        <v>320</v>
      </c>
    </row>
    <row r="31" spans="2:17" s="70" customFormat="1" ht="14.25" customHeight="1" x14ac:dyDescent="0.2">
      <c r="B31" s="28" t="s">
        <v>40</v>
      </c>
      <c r="C31" s="61">
        <f>[1]Q3.3.!B32</f>
        <v>398</v>
      </c>
      <c r="D31" s="62">
        <f>[1]Q3.3.!C32</f>
        <v>137</v>
      </c>
      <c r="E31" s="84">
        <f>[1]Q3.3.!D32</f>
        <v>535</v>
      </c>
      <c r="F31" s="94"/>
      <c r="G31" s="61">
        <f>[1]Q3.3.!E32</f>
        <v>401</v>
      </c>
      <c r="H31" s="62">
        <f>[1]Q3.3.!F32</f>
        <v>140</v>
      </c>
      <c r="I31" s="96">
        <f>[1]Q3.3.!G32</f>
        <v>541</v>
      </c>
      <c r="J31" s="94"/>
      <c r="K31" s="61">
        <f>[1]Q3.3.!H32</f>
        <v>396</v>
      </c>
      <c r="L31" s="62">
        <f>[1]Q3.3.!I32</f>
        <v>139</v>
      </c>
      <c r="M31" s="96">
        <f>[1]Q3.3.!J32</f>
        <v>535</v>
      </c>
      <c r="N31" s="73"/>
      <c r="O31" s="61">
        <f>[1]Q3.3.!K32</f>
        <v>389</v>
      </c>
      <c r="P31" s="62">
        <f>[1]Q3.3.!L32</f>
        <v>139</v>
      </c>
      <c r="Q31" s="96">
        <f>[1]Q3.3.!M32</f>
        <v>528</v>
      </c>
    </row>
    <row r="32" spans="2:17" s="70" customFormat="1" ht="14.25" customHeight="1" x14ac:dyDescent="0.2">
      <c r="B32" s="28" t="s">
        <v>41</v>
      </c>
      <c r="C32" s="61">
        <f>[1]Q3.3.!B33</f>
        <v>20</v>
      </c>
      <c r="D32" s="62">
        <f>[1]Q3.3.!C33</f>
        <v>8</v>
      </c>
      <c r="E32" s="84">
        <f>[1]Q3.3.!D33</f>
        <v>28</v>
      </c>
      <c r="F32" s="94"/>
      <c r="G32" s="61">
        <f>[1]Q3.3.!E33</f>
        <v>20</v>
      </c>
      <c r="H32" s="62">
        <f>[1]Q3.3.!F33</f>
        <v>8</v>
      </c>
      <c r="I32" s="96">
        <f>[1]Q3.3.!G33</f>
        <v>28</v>
      </c>
      <c r="J32" s="94"/>
      <c r="K32" s="61">
        <f>[1]Q3.3.!H33</f>
        <v>22</v>
      </c>
      <c r="L32" s="62">
        <f>[1]Q3.3.!I33</f>
        <v>8</v>
      </c>
      <c r="M32" s="96">
        <f>[1]Q3.3.!J33</f>
        <v>30</v>
      </c>
      <c r="N32" s="73"/>
      <c r="O32" s="61">
        <f>[1]Q3.3.!K33</f>
        <v>23</v>
      </c>
      <c r="P32" s="62">
        <f>[1]Q3.3.!L33</f>
        <v>8</v>
      </c>
      <c r="Q32" s="96">
        <f>[1]Q3.3.!M33</f>
        <v>31</v>
      </c>
    </row>
    <row r="33" spans="2:17" s="70" customFormat="1" ht="14.25" customHeight="1" x14ac:dyDescent="0.2">
      <c r="B33" s="28" t="s">
        <v>26</v>
      </c>
      <c r="C33" s="61">
        <f>[1]Q3.3.!B34</f>
        <v>488</v>
      </c>
      <c r="D33" s="62">
        <f>[1]Q3.3.!C34</f>
        <v>158</v>
      </c>
      <c r="E33" s="84">
        <f>[1]Q3.3.!D34</f>
        <v>646</v>
      </c>
      <c r="F33" s="94"/>
      <c r="G33" s="61">
        <f>[1]Q3.3.!E34</f>
        <v>491</v>
      </c>
      <c r="H33" s="62">
        <f>[1]Q3.3.!F34</f>
        <v>160</v>
      </c>
      <c r="I33" s="96">
        <f>[1]Q3.3.!G34</f>
        <v>651</v>
      </c>
      <c r="J33" s="94"/>
      <c r="K33" s="61">
        <f>[1]Q3.3.!H34</f>
        <v>482</v>
      </c>
      <c r="L33" s="62">
        <f>[1]Q3.3.!I34</f>
        <v>155</v>
      </c>
      <c r="M33" s="96">
        <f>[1]Q3.3.!J34</f>
        <v>637</v>
      </c>
      <c r="N33" s="73"/>
      <c r="O33" s="61">
        <f>[1]Q3.3.!K34</f>
        <v>481</v>
      </c>
      <c r="P33" s="62">
        <f>[1]Q3.3.!L34</f>
        <v>156</v>
      </c>
      <c r="Q33" s="96">
        <f>[1]Q3.3.!M34</f>
        <v>637</v>
      </c>
    </row>
    <row r="34" spans="2:17" s="70" customFormat="1" ht="14.25" customHeight="1" x14ac:dyDescent="0.2">
      <c r="B34" s="232" t="s">
        <v>42</v>
      </c>
      <c r="C34" s="62">
        <f>[1]Q3.3.!B35</f>
        <v>287</v>
      </c>
      <c r="D34" s="62">
        <f>[1]Q3.3.!C35</f>
        <v>127</v>
      </c>
      <c r="E34" s="84">
        <f>[1]Q3.3.!D35</f>
        <v>414</v>
      </c>
      <c r="F34" s="164"/>
      <c r="G34" s="61">
        <f>[1]Q3.3.!E35</f>
        <v>291</v>
      </c>
      <c r="H34" s="62">
        <f>[1]Q3.3.!F35</f>
        <v>128</v>
      </c>
      <c r="I34" s="96">
        <f>[1]Q3.3.!G35</f>
        <v>419</v>
      </c>
      <c r="J34" s="164"/>
      <c r="K34" s="61">
        <f>[1]Q3.3.!H35</f>
        <v>292</v>
      </c>
      <c r="L34" s="62">
        <f>[1]Q3.3.!I35</f>
        <v>129</v>
      </c>
      <c r="M34" s="96">
        <f>[1]Q3.3.!J35</f>
        <v>421</v>
      </c>
      <c r="N34" s="165"/>
      <c r="O34" s="61">
        <f>[1]Q3.3.!K35</f>
        <v>292</v>
      </c>
      <c r="P34" s="62">
        <f>[1]Q3.3.!L35</f>
        <v>126</v>
      </c>
      <c r="Q34" s="96">
        <f>[1]Q3.3.!M35</f>
        <v>418</v>
      </c>
    </row>
    <row r="35" spans="2:17" s="70" customFormat="1" ht="14.25" customHeight="1" x14ac:dyDescent="0.2">
      <c r="B35" s="232" t="s">
        <v>43</v>
      </c>
      <c r="C35" s="62">
        <f>[1]Q3.3.!B36</f>
        <v>232</v>
      </c>
      <c r="D35" s="62">
        <f>[1]Q3.3.!C36</f>
        <v>120</v>
      </c>
      <c r="E35" s="237">
        <f>[1]Q3.3.!D36</f>
        <v>352</v>
      </c>
      <c r="F35" s="239"/>
      <c r="G35" s="62">
        <f>[1]Q3.3.!E36</f>
        <v>235</v>
      </c>
      <c r="H35" s="62">
        <f>[1]Q3.3.!F36</f>
        <v>121</v>
      </c>
      <c r="I35" s="244">
        <f>[1]Q3.3.!G36</f>
        <v>356</v>
      </c>
      <c r="J35" s="242"/>
      <c r="K35" s="62">
        <f>[1]Q3.3.!H36</f>
        <v>228</v>
      </c>
      <c r="L35" s="62">
        <f>[1]Q3.3.!I36</f>
        <v>117</v>
      </c>
      <c r="M35" s="244">
        <f>[1]Q3.3.!J36</f>
        <v>345</v>
      </c>
      <c r="N35" s="245"/>
      <c r="O35" s="62">
        <f>[1]Q3.3.!K36</f>
        <v>229</v>
      </c>
      <c r="P35" s="62">
        <f>[1]Q3.3.!L36</f>
        <v>116</v>
      </c>
      <c r="Q35" s="244">
        <f>[1]Q3.3.!M36</f>
        <v>345</v>
      </c>
    </row>
    <row r="36" spans="2:17" s="70" customFormat="1" ht="14.25" customHeight="1" x14ac:dyDescent="0.2">
      <c r="B36" s="232" t="s">
        <v>44</v>
      </c>
      <c r="C36" s="62">
        <f>[1]Q3.3.!B37</f>
        <v>169</v>
      </c>
      <c r="D36" s="62">
        <f>[1]Q3.3.!C37</f>
        <v>60</v>
      </c>
      <c r="E36" s="237">
        <f>[1]Q3.3.!D37</f>
        <v>229</v>
      </c>
      <c r="F36" s="239"/>
      <c r="G36" s="62">
        <f>[1]Q3.3.!E37</f>
        <v>173</v>
      </c>
      <c r="H36" s="62">
        <f>[1]Q3.3.!F37</f>
        <v>64</v>
      </c>
      <c r="I36" s="244">
        <f>[1]Q3.3.!G37</f>
        <v>237</v>
      </c>
      <c r="J36" s="242"/>
      <c r="K36" s="62">
        <f>[1]Q3.3.!H37</f>
        <v>175</v>
      </c>
      <c r="L36" s="62">
        <f>[1]Q3.3.!I37</f>
        <v>62</v>
      </c>
      <c r="M36" s="244">
        <f>[1]Q3.3.!J37</f>
        <v>237</v>
      </c>
      <c r="N36" s="245"/>
      <c r="O36" s="62">
        <f>[1]Q3.3.!K37</f>
        <v>174</v>
      </c>
      <c r="P36" s="62">
        <f>[1]Q3.3.!L37</f>
        <v>60</v>
      </c>
      <c r="Q36" s="244">
        <f>[1]Q3.3.!M37</f>
        <v>234</v>
      </c>
    </row>
    <row r="37" spans="2:17" s="70" customFormat="1" ht="14.25" customHeight="1" x14ac:dyDescent="0.2">
      <c r="B37" s="232" t="s">
        <v>27</v>
      </c>
      <c r="C37" s="62">
        <f>[1]Q3.3.!B38</f>
        <v>208</v>
      </c>
      <c r="D37" s="62">
        <f>[1]Q3.3.!C38</f>
        <v>69</v>
      </c>
      <c r="E37" s="237">
        <f>[1]Q3.3.!D38</f>
        <v>277</v>
      </c>
      <c r="F37" s="239"/>
      <c r="G37" s="62">
        <f>[1]Q3.3.!E38</f>
        <v>208</v>
      </c>
      <c r="H37" s="62">
        <f>[1]Q3.3.!F38</f>
        <v>69</v>
      </c>
      <c r="I37" s="244">
        <f>[1]Q3.3.!G38</f>
        <v>277</v>
      </c>
      <c r="J37" s="242"/>
      <c r="K37" s="62">
        <f>[1]Q3.3.!H38</f>
        <v>203</v>
      </c>
      <c r="L37" s="62">
        <f>[1]Q3.3.!I38</f>
        <v>68</v>
      </c>
      <c r="M37" s="244">
        <f>[1]Q3.3.!J38</f>
        <v>271</v>
      </c>
      <c r="N37" s="245"/>
      <c r="O37" s="62">
        <f>[1]Q3.3.!K38</f>
        <v>203</v>
      </c>
      <c r="P37" s="62">
        <f>[1]Q3.3.!L38</f>
        <v>67</v>
      </c>
      <c r="Q37" s="244">
        <f>[1]Q3.3.!M38</f>
        <v>270</v>
      </c>
    </row>
    <row r="38" spans="2:17" s="1" customFormat="1" ht="15" x14ac:dyDescent="0.25">
      <c r="B38" s="233" t="s">
        <v>137</v>
      </c>
      <c r="C38" s="234">
        <f>[1]Q3.3.!B39</f>
        <v>219</v>
      </c>
      <c r="D38" s="235">
        <f>[1]Q3.3.!C39</f>
        <v>78</v>
      </c>
      <c r="E38" s="238">
        <f>[1]Q3.3.!D39</f>
        <v>297</v>
      </c>
      <c r="F38" s="240"/>
      <c r="G38" s="241">
        <f>[1]Q3.3.!E39</f>
        <v>222</v>
      </c>
      <c r="H38" s="236">
        <f>[1]Q3.3.!F39</f>
        <v>79</v>
      </c>
      <c r="I38" s="238">
        <f>[1]Q3.3.!G39</f>
        <v>301</v>
      </c>
      <c r="J38" s="243"/>
      <c r="K38" s="241">
        <f>[1]Q3.3.!H39</f>
        <v>221</v>
      </c>
      <c r="L38" s="236">
        <f>[1]Q3.3.!I39</f>
        <v>77</v>
      </c>
      <c r="M38" s="238">
        <f>[1]Q3.3.!J39</f>
        <v>298</v>
      </c>
      <c r="N38" s="240"/>
      <c r="O38" s="241">
        <f>[1]Q3.3.!K39</f>
        <v>221</v>
      </c>
      <c r="P38" s="246">
        <f>[1]Q3.3.!L39</f>
        <v>78</v>
      </c>
      <c r="Q38" s="230">
        <v>299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67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66" t="s">
        <v>123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</row>
    <row r="9" spans="1:14" s="70" customFormat="1" ht="24.75" customHeight="1" x14ac:dyDescent="0.25">
      <c r="B9" s="7"/>
      <c r="C9" s="465" t="s">
        <v>13</v>
      </c>
      <c r="D9" s="465"/>
      <c r="E9" s="45"/>
      <c r="F9" s="465" t="s">
        <v>15</v>
      </c>
      <c r="G9" s="465"/>
      <c r="H9" s="45"/>
      <c r="I9" s="465" t="s">
        <v>16</v>
      </c>
      <c r="J9" s="465"/>
      <c r="K9" s="46"/>
      <c r="L9" s="465" t="s">
        <v>14</v>
      </c>
      <c r="M9" s="465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'Beneficiarios CSI_genero (12)'!C11/'Beneficiarios CSI_genero (12)'!E11</f>
        <v>0.68047066790823674</v>
      </c>
      <c r="D11" s="100">
        <f>'Beneficiarios CSI_genero (12)'!D11/'Beneficiarios CSI_genero (12)'!E11</f>
        <v>0.31952933209176332</v>
      </c>
      <c r="E11" s="92"/>
      <c r="F11" s="99">
        <f>'Beneficiarios CSI_genero (12)'!G11/'Beneficiarios CSI_genero (12)'!I11</f>
        <v>0.68044800884955747</v>
      </c>
      <c r="G11" s="100">
        <f>'Beneficiarios CSI_genero (12)'!H11/'Beneficiarios CSI_genero (12)'!I11</f>
        <v>0.31955199115044247</v>
      </c>
      <c r="H11" s="92"/>
      <c r="I11" s="99">
        <f>'Beneficiarios CSI_genero (12)'!K11/'Beneficiarios CSI_genero (12)'!M11</f>
        <v>0.68249418889812974</v>
      </c>
      <c r="J11" s="100">
        <f>'Beneficiarios CSI_genero (12)'!L11/'Beneficiarios CSI_genero (12)'!M11</f>
        <v>0.31750581110187021</v>
      </c>
      <c r="K11" s="39"/>
      <c r="L11" s="99">
        <f>'Beneficiarios CSI_genero (12)'!O11/'Beneficiarios CSI_genero (12)'!Q11</f>
        <v>0.68328248906023437</v>
      </c>
      <c r="M11" s="100">
        <f>'Beneficiarios CSI_genero (12)'!P11/'Beneficiarios CSI_genero (12)'!Q11</f>
        <v>0.31671751093976569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>
        <f>'Beneficiarios CSI_genero (12)'!C12/'Beneficiarios CSI_genero (12)'!E12</f>
        <v>0.70781218478918706</v>
      </c>
      <c r="D12" s="102">
        <f>'Beneficiarios CSI_genero (12)'!D12/'Beneficiarios CSI_genero (12)'!E12</f>
        <v>0.292187815210813</v>
      </c>
      <c r="E12" s="92"/>
      <c r="F12" s="101">
        <f>'Beneficiarios CSI_genero (12)'!G12/'Beneficiarios CSI_genero (12)'!I12</f>
        <v>0.70702979400144128</v>
      </c>
      <c r="G12" s="102">
        <f>'Beneficiarios CSI_genero (12)'!H12/'Beneficiarios CSI_genero (12)'!I12</f>
        <v>0.29297020599855877</v>
      </c>
      <c r="H12" s="92"/>
      <c r="I12" s="101">
        <f>'Beneficiarios CSI_genero (12)'!K12/'Beneficiarios CSI_genero (12)'!M12</f>
        <v>0.70872805355563973</v>
      </c>
      <c r="J12" s="102">
        <f>'Beneficiarios CSI_genero (12)'!L12/'Beneficiarios CSI_genero (12)'!M12</f>
        <v>0.29127194644436022</v>
      </c>
      <c r="K12" s="39"/>
      <c r="L12" s="101">
        <f>'Beneficiarios CSI_genero (12)'!O12/'Beneficiarios CSI_genero (12)'!Q12</f>
        <v>0.70830167654358511</v>
      </c>
      <c r="M12" s="102">
        <f>'Beneficiarios CSI_genero (12)'!P12/'Beneficiarios CSI_genero (12)'!Q12</f>
        <v>0.29169832345641494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>
        <f>'Beneficiarios CSI_genero (12)'!C13/'Beneficiarios CSI_genero (12)'!E13</f>
        <v>0.70202313020658513</v>
      </c>
      <c r="D13" s="102">
        <f>'Beneficiarios CSI_genero (12)'!D13/'Beneficiarios CSI_genero (12)'!E13</f>
        <v>0.29797686979341492</v>
      </c>
      <c r="E13" s="92"/>
      <c r="F13" s="101">
        <f>'Beneficiarios CSI_genero (12)'!G13/'Beneficiarios CSI_genero (12)'!I13</f>
        <v>0.70180568534651677</v>
      </c>
      <c r="G13" s="102">
        <f>'Beneficiarios CSI_genero (12)'!H13/'Beneficiarios CSI_genero (12)'!I13</f>
        <v>0.29819431465348323</v>
      </c>
      <c r="H13" s="92"/>
      <c r="I13" s="101">
        <f>'Beneficiarios CSI_genero (12)'!K13/'Beneficiarios CSI_genero (12)'!M13</f>
        <v>0.70393139273967975</v>
      </c>
      <c r="J13" s="102">
        <f>'Beneficiarios CSI_genero (12)'!L13/'Beneficiarios CSI_genero (12)'!M13</f>
        <v>0.2960686072603203</v>
      </c>
      <c r="K13" s="39"/>
      <c r="L13" s="101">
        <f>'Beneficiarios CSI_genero (12)'!O13/'Beneficiarios CSI_genero (12)'!Q13</f>
        <v>0.70405764829591144</v>
      </c>
      <c r="M13" s="102">
        <f>'Beneficiarios CSI_genero (12)'!P13/'Beneficiarios CSI_genero (12)'!Q13</f>
        <v>0.29594235170408856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69">
        <f>'Beneficiarios CSI_genero (12)'!C14/'Beneficiarios CSI_genero (12)'!E14</f>
        <v>0.74461915913906551</v>
      </c>
      <c r="D14" s="170">
        <f>'Beneficiarios CSI_genero (12)'!D14/'Beneficiarios CSI_genero (12)'!E14</f>
        <v>0.25538084086093454</v>
      </c>
      <c r="E14" s="92"/>
      <c r="F14" s="169">
        <f>'Beneficiarios CSI_genero (12)'!G14/'Beneficiarios CSI_genero (12)'!I14</f>
        <v>0.74360388178209091</v>
      </c>
      <c r="G14" s="170">
        <f>'Beneficiarios CSI_genero (12)'!H14/'Beneficiarios CSI_genero (12)'!I14</f>
        <v>0.25639611821790914</v>
      </c>
      <c r="H14" s="92"/>
      <c r="I14" s="169">
        <f>'Beneficiarios CSI_genero (12)'!K14/'Beneficiarios CSI_genero (12)'!M14</f>
        <v>0.74447808050229847</v>
      </c>
      <c r="J14" s="170">
        <f>'Beneficiarios CSI_genero (12)'!L14/'Beneficiarios CSI_genero (12)'!M14</f>
        <v>0.25552191949770153</v>
      </c>
      <c r="K14" s="39"/>
      <c r="L14" s="169">
        <f>'Beneficiarios CSI_genero (12)'!O14/'Beneficiarios CSI_genero (12)'!Q14</f>
        <v>0.74408117249154448</v>
      </c>
      <c r="M14" s="170">
        <f>'Beneficiarios CSI_genero (12)'!P14/'Beneficiarios CSI_genero (12)'!Q14</f>
        <v>0.25591882750845546</v>
      </c>
      <c r="N14" s="48"/>
    </row>
    <row r="15" spans="1:14" s="70" customFormat="1" ht="14.25" customHeight="1" x14ac:dyDescent="0.2">
      <c r="B15" s="28" t="str">
        <f>'Beneficiarios CSI_genero (12)'!B15</f>
        <v>Ajuda</v>
      </c>
      <c r="C15" s="101">
        <f>'Beneficiarios CSI_genero (12)'!C15/'Beneficiarios CSI_genero (12)'!E15</f>
        <v>0.76139410187667556</v>
      </c>
      <c r="D15" s="102">
        <f>'Beneficiarios CSI_genero (12)'!D15/'Beneficiarios CSI_genero (12)'!E15</f>
        <v>0.23860589812332439</v>
      </c>
      <c r="E15" s="94"/>
      <c r="F15" s="101">
        <f>'Beneficiarios CSI_genero (12)'!G15/'Beneficiarios CSI_genero (12)'!I15</f>
        <v>0.76063829787234039</v>
      </c>
      <c r="G15" s="102">
        <f>'Beneficiarios CSI_genero (12)'!H15/'Beneficiarios CSI_genero (12)'!I15</f>
        <v>0.23936170212765959</v>
      </c>
      <c r="H15" s="94"/>
      <c r="I15" s="101">
        <f>'Beneficiarios CSI_genero (12)'!K15/'Beneficiarios CSI_genero (12)'!M15</f>
        <v>0.75935828877005351</v>
      </c>
      <c r="J15" s="102">
        <f>'Beneficiarios CSI_genero (12)'!L15/'Beneficiarios CSI_genero (12)'!M15</f>
        <v>0.24064171122994651</v>
      </c>
      <c r="K15" s="73"/>
      <c r="L15" s="101">
        <f>'Beneficiarios CSI_genero (12)'!O15/'Beneficiarios CSI_genero (12)'!Q15</f>
        <v>0.7553763440860215</v>
      </c>
      <c r="M15" s="102">
        <f>'Beneficiarios CSI_genero (12)'!P15/'Beneficiarios CSI_genero (12)'!Q15</f>
        <v>0.2446236559139785</v>
      </c>
    </row>
    <row r="16" spans="1:14" s="70" customFormat="1" ht="14.25" customHeight="1" x14ac:dyDescent="0.2">
      <c r="B16" s="28" t="str">
        <f>'Beneficiarios CSI_genero (12)'!B16</f>
        <v>Alcântara</v>
      </c>
      <c r="C16" s="101">
        <f>'Beneficiarios CSI_genero (12)'!C16/'Beneficiarios CSI_genero (12)'!E16</f>
        <v>0.74347826086956526</v>
      </c>
      <c r="D16" s="102">
        <f>'Beneficiarios CSI_genero (12)'!D16/'Beneficiarios CSI_genero (12)'!E16</f>
        <v>0.2565217391304348</v>
      </c>
      <c r="E16" s="94"/>
      <c r="F16" s="101">
        <f>'Beneficiarios CSI_genero (12)'!G16/'Beneficiarios CSI_genero (12)'!I16</f>
        <v>0.73390557939914158</v>
      </c>
      <c r="G16" s="102">
        <f>'Beneficiarios CSI_genero (12)'!H16/'Beneficiarios CSI_genero (12)'!I16</f>
        <v>0.26609442060085836</v>
      </c>
      <c r="H16" s="94"/>
      <c r="I16" s="101">
        <f>'Beneficiarios CSI_genero (12)'!K16/'Beneficiarios CSI_genero (12)'!M16</f>
        <v>0.74336283185840712</v>
      </c>
      <c r="J16" s="102">
        <f>'Beneficiarios CSI_genero (12)'!L16/'Beneficiarios CSI_genero (12)'!M16</f>
        <v>0.25663716814159293</v>
      </c>
      <c r="K16" s="73"/>
      <c r="L16" s="101">
        <f>'Beneficiarios CSI_genero (12)'!O16/'Beneficiarios CSI_genero (12)'!Q16</f>
        <v>0.73684210526315785</v>
      </c>
      <c r="M16" s="102">
        <f>'Beneficiarios CSI_genero (12)'!P16/'Beneficiarios CSI_genero (12)'!Q16</f>
        <v>0.26315789473684209</v>
      </c>
    </row>
    <row r="17" spans="2:13" s="70" customFormat="1" ht="14.25" customHeight="1" x14ac:dyDescent="0.2">
      <c r="B17" s="28" t="str">
        <f>'Beneficiarios CSI_genero (12)'!B17</f>
        <v>Alvalade</v>
      </c>
      <c r="C17" s="101">
        <f>'Beneficiarios CSI_genero (12)'!C17/'Beneficiarios CSI_genero (12)'!E17</f>
        <v>0.81498829039812648</v>
      </c>
      <c r="D17" s="102">
        <f>'Beneficiarios CSI_genero (12)'!D17/'Beneficiarios CSI_genero (12)'!E17</f>
        <v>0.18501170960187355</v>
      </c>
      <c r="E17" s="94"/>
      <c r="F17" s="101">
        <f>'Beneficiarios CSI_genero (12)'!G17/'Beneficiarios CSI_genero (12)'!I17</f>
        <v>0.81481481481481477</v>
      </c>
      <c r="G17" s="102">
        <f>'Beneficiarios CSI_genero (12)'!H17/'Beneficiarios CSI_genero (12)'!I17</f>
        <v>0.18518518518518517</v>
      </c>
      <c r="H17" s="94"/>
      <c r="I17" s="101">
        <f>'Beneficiarios CSI_genero (12)'!K17/'Beneficiarios CSI_genero (12)'!M17</f>
        <v>0.81042654028436023</v>
      </c>
      <c r="J17" s="102">
        <f>'Beneficiarios CSI_genero (12)'!L17/'Beneficiarios CSI_genero (12)'!M17</f>
        <v>0.1895734597156398</v>
      </c>
      <c r="K17" s="73"/>
      <c r="L17" s="101">
        <f>'Beneficiarios CSI_genero (12)'!O17/'Beneficiarios CSI_genero (12)'!Q17</f>
        <v>0.80093676814988291</v>
      </c>
      <c r="M17" s="102">
        <f>'Beneficiarios CSI_genero (12)'!P17/'Beneficiarios CSI_genero (12)'!Q17</f>
        <v>0.19906323185011709</v>
      </c>
    </row>
    <row r="18" spans="2:13" s="70" customFormat="1" ht="14.25" customHeight="1" x14ac:dyDescent="0.2">
      <c r="B18" s="28" t="str">
        <f>'Beneficiarios CSI_genero (12)'!B18</f>
        <v>Areeiro</v>
      </c>
      <c r="C18" s="101">
        <f>'Beneficiarios CSI_genero (12)'!C18/'Beneficiarios CSI_genero (12)'!E18</f>
        <v>0.82857142857142863</v>
      </c>
      <c r="D18" s="102">
        <f>'Beneficiarios CSI_genero (12)'!D18/'Beneficiarios CSI_genero (12)'!E18</f>
        <v>0.17142857142857143</v>
      </c>
      <c r="E18" s="94"/>
      <c r="F18" s="101">
        <f>'Beneficiarios CSI_genero (12)'!G18/'Beneficiarios CSI_genero (12)'!I18</f>
        <v>0.82594936708860756</v>
      </c>
      <c r="G18" s="102">
        <f>'Beneficiarios CSI_genero (12)'!H18/'Beneficiarios CSI_genero (12)'!I18</f>
        <v>0.17405063291139242</v>
      </c>
      <c r="H18" s="94"/>
      <c r="I18" s="101">
        <f>'Beneficiarios CSI_genero (12)'!K18/'Beneficiarios CSI_genero (12)'!M18</f>
        <v>0.82792207792207795</v>
      </c>
      <c r="J18" s="102">
        <f>'Beneficiarios CSI_genero (12)'!L18/'Beneficiarios CSI_genero (12)'!M18</f>
        <v>0.17207792207792208</v>
      </c>
      <c r="K18" s="73"/>
      <c r="L18" s="101">
        <f>'Beneficiarios CSI_genero (12)'!O18/'Beneficiarios CSI_genero (12)'!Q18</f>
        <v>0.83552631578947367</v>
      </c>
      <c r="M18" s="102">
        <f>'Beneficiarios CSI_genero (12)'!P18/'Beneficiarios CSI_genero (12)'!Q18</f>
        <v>0.16447368421052633</v>
      </c>
    </row>
    <row r="19" spans="2:13" s="70" customFormat="1" ht="14.25" customHeight="1" x14ac:dyDescent="0.2">
      <c r="B19" s="28" t="str">
        <f>'Beneficiarios CSI_genero (12)'!B19</f>
        <v>Arroios</v>
      </c>
      <c r="C19" s="101">
        <f>'Beneficiarios CSI_genero (12)'!C19/'Beneficiarios CSI_genero (12)'!E19</f>
        <v>0.7148876404494382</v>
      </c>
      <c r="D19" s="102">
        <f>'Beneficiarios CSI_genero (12)'!D19/'Beneficiarios CSI_genero (12)'!E19</f>
        <v>0.2851123595505618</v>
      </c>
      <c r="E19" s="94"/>
      <c r="F19" s="101">
        <f>'Beneficiarios CSI_genero (12)'!G19/'Beneficiarios CSI_genero (12)'!I19</f>
        <v>0.71111111111111114</v>
      </c>
      <c r="G19" s="102">
        <f>'Beneficiarios CSI_genero (12)'!H19/'Beneficiarios CSI_genero (12)'!I19</f>
        <v>0.28888888888888886</v>
      </c>
      <c r="H19" s="94"/>
      <c r="I19" s="101">
        <f>'Beneficiarios CSI_genero (12)'!K19/'Beneficiarios CSI_genero (12)'!M19</f>
        <v>0.70670391061452509</v>
      </c>
      <c r="J19" s="102">
        <f>'Beneficiarios CSI_genero (12)'!L19/'Beneficiarios CSI_genero (12)'!M19</f>
        <v>0.29329608938547486</v>
      </c>
      <c r="K19" s="73"/>
      <c r="L19" s="101">
        <f>'Beneficiarios CSI_genero (12)'!O19/'Beneficiarios CSI_genero (12)'!Q19</f>
        <v>0.7026647966339411</v>
      </c>
      <c r="M19" s="102">
        <f>'Beneficiarios CSI_genero (12)'!P19/'Beneficiarios CSI_genero (12)'!Q19</f>
        <v>0.2973352033660589</v>
      </c>
    </row>
    <row r="20" spans="2:13" s="70" customFormat="1" ht="14.25" customHeight="1" x14ac:dyDescent="0.2">
      <c r="B20" s="28" t="str">
        <f>'Beneficiarios CSI_genero (12)'!B20</f>
        <v>Avenidas Novas</v>
      </c>
      <c r="C20" s="101">
        <f>'Beneficiarios CSI_genero (12)'!C20/'Beneficiarios CSI_genero (12)'!E20</f>
        <v>0.78171091445427732</v>
      </c>
      <c r="D20" s="102">
        <f>'Beneficiarios CSI_genero (12)'!D20/'Beneficiarios CSI_genero (12)'!E20</f>
        <v>0.21828908554572271</v>
      </c>
      <c r="E20" s="94"/>
      <c r="F20" s="101">
        <f>'Beneficiarios CSI_genero (12)'!G20/'Beneficiarios CSI_genero (12)'!I20</f>
        <v>0.78134110787172006</v>
      </c>
      <c r="G20" s="102">
        <f>'Beneficiarios CSI_genero (12)'!H20/'Beneficiarios CSI_genero (12)'!I20</f>
        <v>0.21865889212827988</v>
      </c>
      <c r="H20" s="94"/>
      <c r="I20" s="101">
        <f>'Beneficiarios CSI_genero (12)'!K20/'Beneficiarios CSI_genero (12)'!M20</f>
        <v>0.77744807121661719</v>
      </c>
      <c r="J20" s="102">
        <f>'Beneficiarios CSI_genero (12)'!L20/'Beneficiarios CSI_genero (12)'!M20</f>
        <v>0.22255192878338279</v>
      </c>
      <c r="K20" s="73"/>
      <c r="L20" s="101">
        <f>'Beneficiarios CSI_genero (12)'!O20/'Beneficiarios CSI_genero (12)'!Q20</f>
        <v>0.78247734138972813</v>
      </c>
      <c r="M20" s="102">
        <f>'Beneficiarios CSI_genero (12)'!P20/'Beneficiarios CSI_genero (12)'!Q20</f>
        <v>0.2175226586102719</v>
      </c>
    </row>
    <row r="21" spans="2:13" s="70" customFormat="1" ht="14.25" customHeight="1" x14ac:dyDescent="0.2">
      <c r="B21" s="28" t="str">
        <f>'Beneficiarios CSI_genero (12)'!B21</f>
        <v>Beato</v>
      </c>
      <c r="C21" s="101">
        <f>'Beneficiarios CSI_genero (12)'!C21/'Beneficiarios CSI_genero (12)'!E21</f>
        <v>0.67407407407407405</v>
      </c>
      <c r="D21" s="102">
        <f>'Beneficiarios CSI_genero (12)'!D21/'Beneficiarios CSI_genero (12)'!E21</f>
        <v>0.32592592592592595</v>
      </c>
      <c r="E21" s="94"/>
      <c r="F21" s="101">
        <f>'Beneficiarios CSI_genero (12)'!G21/'Beneficiarios CSI_genero (12)'!I21</f>
        <v>0.67883211678832112</v>
      </c>
      <c r="G21" s="102">
        <f>'Beneficiarios CSI_genero (12)'!H21/'Beneficiarios CSI_genero (12)'!I21</f>
        <v>0.32116788321167883</v>
      </c>
      <c r="H21" s="94"/>
      <c r="I21" s="101">
        <f>'Beneficiarios CSI_genero (12)'!K21/'Beneficiarios CSI_genero (12)'!M21</f>
        <v>0.67910447761194026</v>
      </c>
      <c r="J21" s="102">
        <f>'Beneficiarios CSI_genero (12)'!L21/'Beneficiarios CSI_genero (12)'!M21</f>
        <v>0.32089552238805968</v>
      </c>
      <c r="K21" s="73"/>
      <c r="L21" s="101">
        <f>'Beneficiarios CSI_genero (12)'!O21/'Beneficiarios CSI_genero (12)'!Q21</f>
        <v>0.68888888888888888</v>
      </c>
      <c r="M21" s="102">
        <f>'Beneficiarios CSI_genero (12)'!P21/'Beneficiarios CSI_genero (12)'!Q21</f>
        <v>0.31111111111111112</v>
      </c>
    </row>
    <row r="22" spans="2:13" s="70" customFormat="1" ht="14.25" customHeight="1" x14ac:dyDescent="0.2">
      <c r="B22" s="28" t="str">
        <f>'Beneficiarios CSI_genero (12)'!B22</f>
        <v>Belém</v>
      </c>
      <c r="C22" s="101">
        <f>'Beneficiarios CSI_genero (12)'!C22/'Beneficiarios CSI_genero (12)'!E22</f>
        <v>0.83798882681564246</v>
      </c>
      <c r="D22" s="102">
        <f>'Beneficiarios CSI_genero (12)'!D22/'Beneficiarios CSI_genero (12)'!E22</f>
        <v>0.16201117318435754</v>
      </c>
      <c r="E22" s="94"/>
      <c r="F22" s="101">
        <f>'Beneficiarios CSI_genero (12)'!G22/'Beneficiarios CSI_genero (12)'!I22</f>
        <v>0.83606557377049184</v>
      </c>
      <c r="G22" s="102">
        <f>'Beneficiarios CSI_genero (12)'!H22/'Beneficiarios CSI_genero (12)'!I22</f>
        <v>0.16393442622950818</v>
      </c>
      <c r="H22" s="94"/>
      <c r="I22" s="101">
        <f>'Beneficiarios CSI_genero (12)'!K22/'Beneficiarios CSI_genero (12)'!M22</f>
        <v>0.84357541899441346</v>
      </c>
      <c r="J22" s="102">
        <f>'Beneficiarios CSI_genero (12)'!L22/'Beneficiarios CSI_genero (12)'!M22</f>
        <v>0.15642458100558659</v>
      </c>
      <c r="K22" s="73"/>
      <c r="L22" s="101">
        <f>'Beneficiarios CSI_genero (12)'!O22/'Beneficiarios CSI_genero (12)'!Q22</f>
        <v>0.82954545454545459</v>
      </c>
      <c r="M22" s="102">
        <f>'Beneficiarios CSI_genero (12)'!P22/'Beneficiarios CSI_genero (12)'!Q22</f>
        <v>0.17045454545454544</v>
      </c>
    </row>
    <row r="23" spans="2:13" s="70" customFormat="1" ht="14.25" customHeight="1" x14ac:dyDescent="0.2">
      <c r="B23" s="28" t="str">
        <f>'Beneficiarios CSI_genero (12)'!B23</f>
        <v>Benfica</v>
      </c>
      <c r="C23" s="101">
        <f>'Beneficiarios CSI_genero (12)'!C23/'Beneficiarios CSI_genero (12)'!E23</f>
        <v>0.77076411960132896</v>
      </c>
      <c r="D23" s="102">
        <f>'Beneficiarios CSI_genero (12)'!D23/'Beneficiarios CSI_genero (12)'!E23</f>
        <v>0.2292358803986711</v>
      </c>
      <c r="E23" s="94"/>
      <c r="F23" s="101">
        <f>'Beneficiarios CSI_genero (12)'!G23/'Beneficiarios CSI_genero (12)'!I23</f>
        <v>0.77011494252873558</v>
      </c>
      <c r="G23" s="102">
        <f>'Beneficiarios CSI_genero (12)'!H23/'Beneficiarios CSI_genero (12)'!I23</f>
        <v>0.22988505747126436</v>
      </c>
      <c r="H23" s="94"/>
      <c r="I23" s="101">
        <f>'Beneficiarios CSI_genero (12)'!K23/'Beneficiarios CSI_genero (12)'!M23</f>
        <v>0.76847290640394084</v>
      </c>
      <c r="J23" s="102">
        <f>'Beneficiarios CSI_genero (12)'!L23/'Beneficiarios CSI_genero (12)'!M23</f>
        <v>0.23152709359605911</v>
      </c>
      <c r="K23" s="73"/>
      <c r="L23" s="101">
        <f>'Beneficiarios CSI_genero (12)'!O23/'Beneficiarios CSI_genero (12)'!Q23</f>
        <v>0.76672104404567698</v>
      </c>
      <c r="M23" s="102">
        <f>'Beneficiarios CSI_genero (12)'!P23/'Beneficiarios CSI_genero (12)'!Q23</f>
        <v>0.23327895595432299</v>
      </c>
    </row>
    <row r="24" spans="2:13" s="70" customFormat="1" ht="14.25" customHeight="1" x14ac:dyDescent="0.2">
      <c r="B24" s="28" t="str">
        <f>'Beneficiarios CSI_genero (12)'!B24</f>
        <v>Campo de Ourique</v>
      </c>
      <c r="C24" s="101">
        <f>'Beneficiarios CSI_genero (12)'!C24/'Beneficiarios CSI_genero (12)'!E24</f>
        <v>0.77101449275362322</v>
      </c>
      <c r="D24" s="102">
        <f>'Beneficiarios CSI_genero (12)'!D24/'Beneficiarios CSI_genero (12)'!E24</f>
        <v>0.22898550724637681</v>
      </c>
      <c r="E24" s="94"/>
      <c r="F24" s="101">
        <f>'Beneficiarios CSI_genero (12)'!G24/'Beneficiarios CSI_genero (12)'!I24</f>
        <v>0.77118644067796616</v>
      </c>
      <c r="G24" s="102">
        <f>'Beneficiarios CSI_genero (12)'!H24/'Beneficiarios CSI_genero (12)'!I24</f>
        <v>0.2288135593220339</v>
      </c>
      <c r="H24" s="94"/>
      <c r="I24" s="101">
        <f>'Beneficiarios CSI_genero (12)'!K24/'Beneficiarios CSI_genero (12)'!M24</f>
        <v>0.7628571428571429</v>
      </c>
      <c r="J24" s="102">
        <f>'Beneficiarios CSI_genero (12)'!L24/'Beneficiarios CSI_genero (12)'!M24</f>
        <v>0.23714285714285716</v>
      </c>
      <c r="K24" s="73"/>
      <c r="L24" s="101">
        <f>'Beneficiarios CSI_genero (12)'!O24/'Beneficiarios CSI_genero (12)'!Q24</f>
        <v>0.75862068965517238</v>
      </c>
      <c r="M24" s="102">
        <f>'Beneficiarios CSI_genero (12)'!P24/'Beneficiarios CSI_genero (12)'!Q24</f>
        <v>0.2413793103448276</v>
      </c>
    </row>
    <row r="25" spans="2:13" s="70" customFormat="1" ht="14.25" customHeight="1" x14ac:dyDescent="0.2">
      <c r="B25" s="28" t="str">
        <f>'Beneficiarios CSI_genero (12)'!B25</f>
        <v>Campolide</v>
      </c>
      <c r="C25" s="101">
        <f>'Beneficiarios CSI_genero (12)'!C25/'Beneficiarios CSI_genero (12)'!E25</f>
        <v>0.71199999999999997</v>
      </c>
      <c r="D25" s="102">
        <f>'Beneficiarios CSI_genero (12)'!D25/'Beneficiarios CSI_genero (12)'!E25</f>
        <v>0.28799999999999998</v>
      </c>
      <c r="E25" s="94"/>
      <c r="F25" s="101">
        <f>'Beneficiarios CSI_genero (12)'!G25/'Beneficiarios CSI_genero (12)'!I25</f>
        <v>0.71031746031746035</v>
      </c>
      <c r="G25" s="102">
        <f>'Beneficiarios CSI_genero (12)'!H25/'Beneficiarios CSI_genero (12)'!I25</f>
        <v>0.28968253968253971</v>
      </c>
      <c r="H25" s="94"/>
      <c r="I25" s="101">
        <f>'Beneficiarios CSI_genero (12)'!K25/'Beneficiarios CSI_genero (12)'!M25</f>
        <v>0.7142857142857143</v>
      </c>
      <c r="J25" s="102">
        <f>'Beneficiarios CSI_genero (12)'!L25/'Beneficiarios CSI_genero (12)'!M25</f>
        <v>0.2857142857142857</v>
      </c>
      <c r="K25" s="73"/>
      <c r="L25" s="101">
        <f>'Beneficiarios CSI_genero (12)'!O25/'Beneficiarios CSI_genero (12)'!Q25</f>
        <v>0.72244897959183674</v>
      </c>
      <c r="M25" s="102">
        <f>'Beneficiarios CSI_genero (12)'!P25/'Beneficiarios CSI_genero (12)'!Q25</f>
        <v>0.27755102040816326</v>
      </c>
    </row>
    <row r="26" spans="2:13" s="70" customFormat="1" ht="14.25" customHeight="1" x14ac:dyDescent="0.2">
      <c r="B26" s="28" t="str">
        <f>'Beneficiarios CSI_genero (12)'!B26</f>
        <v>Carnide</v>
      </c>
      <c r="C26" s="101">
        <f>'Beneficiarios CSI_genero (12)'!C26/'Beneficiarios CSI_genero (12)'!E26</f>
        <v>0.69291338582677164</v>
      </c>
      <c r="D26" s="102">
        <f>'Beneficiarios CSI_genero (12)'!D26/'Beneficiarios CSI_genero (12)'!E26</f>
        <v>0.30708661417322836</v>
      </c>
      <c r="E26" s="94"/>
      <c r="F26" s="101">
        <f>'Beneficiarios CSI_genero (12)'!G26/'Beneficiarios CSI_genero (12)'!I26</f>
        <v>0.69767441860465118</v>
      </c>
      <c r="G26" s="102">
        <f>'Beneficiarios CSI_genero (12)'!H26/'Beneficiarios CSI_genero (12)'!I26</f>
        <v>0.30232558139534882</v>
      </c>
      <c r="H26" s="94"/>
      <c r="I26" s="101">
        <f>'Beneficiarios CSI_genero (12)'!K26/'Beneficiarios CSI_genero (12)'!M26</f>
        <v>0.70355731225296447</v>
      </c>
      <c r="J26" s="102">
        <f>'Beneficiarios CSI_genero (12)'!L26/'Beneficiarios CSI_genero (12)'!M26</f>
        <v>0.29644268774703558</v>
      </c>
      <c r="K26" s="73"/>
      <c r="L26" s="101">
        <f>'Beneficiarios CSI_genero (12)'!O26/'Beneficiarios CSI_genero (12)'!Q26</f>
        <v>0.70750988142292492</v>
      </c>
      <c r="M26" s="102">
        <f>'Beneficiarios CSI_genero (12)'!P26/'Beneficiarios CSI_genero (12)'!Q26</f>
        <v>0.29249011857707508</v>
      </c>
    </row>
    <row r="27" spans="2:13" s="70" customFormat="1" ht="14.25" customHeight="1" x14ac:dyDescent="0.2">
      <c r="B27" s="28" t="str">
        <f>'Beneficiarios CSI_genero (12)'!B27</f>
        <v>Estrela</v>
      </c>
      <c r="C27" s="101">
        <f>'Beneficiarios CSI_genero (12)'!C27/'Beneficiarios CSI_genero (12)'!E27</f>
        <v>0.81290322580645158</v>
      </c>
      <c r="D27" s="102">
        <f>'Beneficiarios CSI_genero (12)'!D27/'Beneficiarios CSI_genero (12)'!E27</f>
        <v>0.18709677419354839</v>
      </c>
      <c r="E27" s="94"/>
      <c r="F27" s="101">
        <f>'Beneficiarios CSI_genero (12)'!G27/'Beneficiarios CSI_genero (12)'!I27</f>
        <v>0.80696202531645567</v>
      </c>
      <c r="G27" s="102">
        <f>'Beneficiarios CSI_genero (12)'!H27/'Beneficiarios CSI_genero (12)'!I27</f>
        <v>0.19303797468354431</v>
      </c>
      <c r="H27" s="94"/>
      <c r="I27" s="101">
        <f>'Beneficiarios CSI_genero (12)'!K27/'Beneficiarios CSI_genero (12)'!M27</f>
        <v>0.80844155844155841</v>
      </c>
      <c r="J27" s="102">
        <f>'Beneficiarios CSI_genero (12)'!L27/'Beneficiarios CSI_genero (12)'!M27</f>
        <v>0.19155844155844157</v>
      </c>
      <c r="K27" s="73"/>
      <c r="L27" s="101">
        <f>'Beneficiarios CSI_genero (12)'!O27/'Beneficiarios CSI_genero (12)'!Q27</f>
        <v>0.80392156862745101</v>
      </c>
      <c r="M27" s="102">
        <f>'Beneficiarios CSI_genero (12)'!P27/'Beneficiarios CSI_genero (12)'!Q27</f>
        <v>0.19607843137254902</v>
      </c>
    </row>
    <row r="28" spans="2:13" s="70" customFormat="1" ht="14.25" customHeight="1" x14ac:dyDescent="0.2">
      <c r="B28" s="28" t="str">
        <f>'Beneficiarios CSI_genero (12)'!B28</f>
        <v>Lumiar</v>
      </c>
      <c r="C28" s="101">
        <f>'Beneficiarios CSI_genero (12)'!C28/'Beneficiarios CSI_genero (12)'!E28</f>
        <v>0.74878048780487805</v>
      </c>
      <c r="D28" s="102">
        <f>'Beneficiarios CSI_genero (12)'!D28/'Beneficiarios CSI_genero (12)'!E28</f>
        <v>0.25121951219512195</v>
      </c>
      <c r="E28" s="94"/>
      <c r="F28" s="101">
        <f>'Beneficiarios CSI_genero (12)'!G28/'Beneficiarios CSI_genero (12)'!I28</f>
        <v>0.75421686746987948</v>
      </c>
      <c r="G28" s="102">
        <f>'Beneficiarios CSI_genero (12)'!H28/'Beneficiarios CSI_genero (12)'!I28</f>
        <v>0.24578313253012049</v>
      </c>
      <c r="H28" s="94"/>
      <c r="I28" s="101">
        <f>'Beneficiarios CSI_genero (12)'!K28/'Beneficiarios CSI_genero (12)'!M28</f>
        <v>0.75495049504950495</v>
      </c>
      <c r="J28" s="102">
        <f>'Beneficiarios CSI_genero (12)'!L28/'Beneficiarios CSI_genero (12)'!M28</f>
        <v>0.24504950495049505</v>
      </c>
      <c r="K28" s="73"/>
      <c r="L28" s="101">
        <f>'Beneficiarios CSI_genero (12)'!O28/'Beneficiarios CSI_genero (12)'!Q28</f>
        <v>0.75515463917525771</v>
      </c>
      <c r="M28" s="102">
        <f>'Beneficiarios CSI_genero (12)'!P28/'Beneficiarios CSI_genero (12)'!Q28</f>
        <v>0.24484536082474226</v>
      </c>
    </row>
    <row r="29" spans="2:13" s="70" customFormat="1" ht="14.25" customHeight="1" x14ac:dyDescent="0.2">
      <c r="B29" s="28" t="str">
        <f>'Beneficiarios CSI_genero (12)'!B29</f>
        <v>Marvila</v>
      </c>
      <c r="C29" s="101">
        <f>'Beneficiarios CSI_genero (12)'!C29/'Beneficiarios CSI_genero (12)'!E29</f>
        <v>0.72565320665083133</v>
      </c>
      <c r="D29" s="102">
        <f>'Beneficiarios CSI_genero (12)'!D29/'Beneficiarios CSI_genero (12)'!E29</f>
        <v>0.27434679334916867</v>
      </c>
      <c r="E29" s="94"/>
      <c r="F29" s="101">
        <f>'Beneficiarios CSI_genero (12)'!G29/'Beneficiarios CSI_genero (12)'!I29</f>
        <v>0.72340425531914898</v>
      </c>
      <c r="G29" s="102">
        <f>'Beneficiarios CSI_genero (12)'!H29/'Beneficiarios CSI_genero (12)'!I29</f>
        <v>0.27659574468085107</v>
      </c>
      <c r="H29" s="94"/>
      <c r="I29" s="101">
        <f>'Beneficiarios CSI_genero (12)'!K29/'Beneficiarios CSI_genero (12)'!M29</f>
        <v>0.73161764705882348</v>
      </c>
      <c r="J29" s="102">
        <f>'Beneficiarios CSI_genero (12)'!L29/'Beneficiarios CSI_genero (12)'!M29</f>
        <v>0.26838235294117646</v>
      </c>
      <c r="K29" s="73"/>
      <c r="L29" s="101">
        <f>'Beneficiarios CSI_genero (12)'!O29/'Beneficiarios CSI_genero (12)'!Q29</f>
        <v>0.73218673218673214</v>
      </c>
      <c r="M29" s="102">
        <f>'Beneficiarios CSI_genero (12)'!P29/'Beneficiarios CSI_genero (12)'!Q29</f>
        <v>0.26781326781326781</v>
      </c>
    </row>
    <row r="30" spans="2:13" s="70" customFormat="1" ht="14.25" customHeight="1" x14ac:dyDescent="0.2">
      <c r="B30" s="28" t="str">
        <f>'Beneficiarios CSI_genero (12)'!B30</f>
        <v>Misericórdia</v>
      </c>
      <c r="C30" s="101">
        <f>'Beneficiarios CSI_genero (12)'!C30/'Beneficiarios CSI_genero (12)'!E30</f>
        <v>0.70090634441087618</v>
      </c>
      <c r="D30" s="102">
        <f>'Beneficiarios CSI_genero (12)'!D30/'Beneficiarios CSI_genero (12)'!E30</f>
        <v>0.29909365558912387</v>
      </c>
      <c r="E30" s="94"/>
      <c r="F30" s="101">
        <f>'Beneficiarios CSI_genero (12)'!G30/'Beneficiarios CSI_genero (12)'!I30</f>
        <v>0.70090634441087618</v>
      </c>
      <c r="G30" s="102">
        <f>'Beneficiarios CSI_genero (12)'!H30/'Beneficiarios CSI_genero (12)'!I30</f>
        <v>0.29909365558912387</v>
      </c>
      <c r="H30" s="94"/>
      <c r="I30" s="101">
        <f>'Beneficiarios CSI_genero (12)'!K30/'Beneficiarios CSI_genero (12)'!M30</f>
        <v>0.70278637770897834</v>
      </c>
      <c r="J30" s="102">
        <f>'Beneficiarios CSI_genero (12)'!L30/'Beneficiarios CSI_genero (12)'!M30</f>
        <v>0.29721362229102166</v>
      </c>
      <c r="K30" s="73"/>
      <c r="L30" s="101">
        <f>'Beneficiarios CSI_genero (12)'!O30/'Beneficiarios CSI_genero (12)'!Q30</f>
        <v>0.70625000000000004</v>
      </c>
      <c r="M30" s="102">
        <f>'Beneficiarios CSI_genero (12)'!P30/'Beneficiarios CSI_genero (12)'!Q30</f>
        <v>0.29375000000000001</v>
      </c>
    </row>
    <row r="31" spans="2:13" s="70" customFormat="1" ht="14.25" customHeight="1" x14ac:dyDescent="0.2">
      <c r="B31" s="28" t="str">
        <f>'Beneficiarios CSI_genero (12)'!B31</f>
        <v>Olivais</v>
      </c>
      <c r="C31" s="101">
        <f>'Beneficiarios CSI_genero (12)'!C31/'Beneficiarios CSI_genero (12)'!E31</f>
        <v>0.74392523364485985</v>
      </c>
      <c r="D31" s="102">
        <f>'Beneficiarios CSI_genero (12)'!D31/'Beneficiarios CSI_genero (12)'!E31</f>
        <v>0.2560747663551402</v>
      </c>
      <c r="E31" s="94"/>
      <c r="F31" s="101">
        <f>'Beneficiarios CSI_genero (12)'!G31/'Beneficiarios CSI_genero (12)'!I31</f>
        <v>0.74121996303142335</v>
      </c>
      <c r="G31" s="102">
        <f>'Beneficiarios CSI_genero (12)'!H31/'Beneficiarios CSI_genero (12)'!I31</f>
        <v>0.25878003696857671</v>
      </c>
      <c r="H31" s="94"/>
      <c r="I31" s="101">
        <f>'Beneficiarios CSI_genero (12)'!K31/'Beneficiarios CSI_genero (12)'!M31</f>
        <v>0.74018691588785046</v>
      </c>
      <c r="J31" s="102">
        <f>'Beneficiarios CSI_genero (12)'!L31/'Beneficiarios CSI_genero (12)'!M31</f>
        <v>0.25981308411214954</v>
      </c>
      <c r="K31" s="73"/>
      <c r="L31" s="101">
        <f>'Beneficiarios CSI_genero (12)'!O31/'Beneficiarios CSI_genero (12)'!Q31</f>
        <v>0.7367424242424242</v>
      </c>
      <c r="M31" s="102">
        <f>'Beneficiarios CSI_genero (12)'!P31/'Beneficiarios CSI_genero (12)'!Q31</f>
        <v>0.26325757575757575</v>
      </c>
    </row>
    <row r="32" spans="2:13" s="70" customFormat="1" ht="14.25" customHeight="1" x14ac:dyDescent="0.2">
      <c r="B32" s="28" t="str">
        <f>'Beneficiarios CSI_genero (12)'!B32</f>
        <v>Parque das Nações</v>
      </c>
      <c r="C32" s="101">
        <f>'Beneficiarios CSI_genero (12)'!C32/'Beneficiarios CSI_genero (12)'!E32</f>
        <v>0.7142857142857143</v>
      </c>
      <c r="D32" s="102">
        <f>'Beneficiarios CSI_genero (12)'!D32/'Beneficiarios CSI_genero (12)'!E32</f>
        <v>0.2857142857142857</v>
      </c>
      <c r="E32" s="94"/>
      <c r="F32" s="101">
        <f>'Beneficiarios CSI_genero (12)'!G32/'Beneficiarios CSI_genero (12)'!I32</f>
        <v>0.7142857142857143</v>
      </c>
      <c r="G32" s="102">
        <f>'Beneficiarios CSI_genero (12)'!H32/'Beneficiarios CSI_genero (12)'!I32</f>
        <v>0.2857142857142857</v>
      </c>
      <c r="H32" s="94"/>
      <c r="I32" s="101">
        <f>'Beneficiarios CSI_genero (12)'!K32/'Beneficiarios CSI_genero (12)'!M32</f>
        <v>0.73333333333333328</v>
      </c>
      <c r="J32" s="102">
        <f>'Beneficiarios CSI_genero (12)'!L32/'Beneficiarios CSI_genero (12)'!M32</f>
        <v>0.26666666666666666</v>
      </c>
      <c r="K32" s="73"/>
      <c r="L32" s="101">
        <f>'Beneficiarios CSI_genero (12)'!O32/'Beneficiarios CSI_genero (12)'!Q32</f>
        <v>0.74193548387096775</v>
      </c>
      <c r="M32" s="102">
        <f>'Beneficiarios CSI_genero (12)'!P32/'Beneficiarios CSI_genero (12)'!Q32</f>
        <v>0.25806451612903225</v>
      </c>
    </row>
    <row r="33" spans="2:13" s="70" customFormat="1" ht="14.25" customHeight="1" x14ac:dyDescent="0.2">
      <c r="B33" s="28" t="str">
        <f>'Beneficiarios CSI_genero (12)'!B33</f>
        <v>Penha de França</v>
      </c>
      <c r="C33" s="101">
        <f>'Beneficiarios CSI_genero (12)'!C33/'Beneficiarios CSI_genero (12)'!E33</f>
        <v>0.7554179566563467</v>
      </c>
      <c r="D33" s="102">
        <f>'Beneficiarios CSI_genero (12)'!D33/'Beneficiarios CSI_genero (12)'!E33</f>
        <v>0.24458204334365324</v>
      </c>
      <c r="E33" s="94"/>
      <c r="F33" s="101">
        <f>'Beneficiarios CSI_genero (12)'!G33/'Beneficiarios CSI_genero (12)'!I33</f>
        <v>0.75422427035330264</v>
      </c>
      <c r="G33" s="102">
        <f>'Beneficiarios CSI_genero (12)'!H33/'Beneficiarios CSI_genero (12)'!I33</f>
        <v>0.24577572964669739</v>
      </c>
      <c r="H33" s="94"/>
      <c r="I33" s="101">
        <f>'Beneficiarios CSI_genero (12)'!K33/'Beneficiarios CSI_genero (12)'!M33</f>
        <v>0.75667189952904235</v>
      </c>
      <c r="J33" s="102">
        <f>'Beneficiarios CSI_genero (12)'!L33/'Beneficiarios CSI_genero (12)'!M33</f>
        <v>0.24332810047095763</v>
      </c>
      <c r="K33" s="73"/>
      <c r="L33" s="101">
        <f>'Beneficiarios CSI_genero (12)'!O33/'Beneficiarios CSI_genero (12)'!Q33</f>
        <v>0.75510204081632648</v>
      </c>
      <c r="M33" s="102">
        <f>'Beneficiarios CSI_genero (12)'!P33/'Beneficiarios CSI_genero (12)'!Q33</f>
        <v>0.24489795918367346</v>
      </c>
    </row>
    <row r="34" spans="2:13" s="70" customFormat="1" ht="14.25" customHeight="1" x14ac:dyDescent="0.2">
      <c r="B34" s="28" t="str">
        <f>'Beneficiarios CSI_genero (12)'!B34</f>
        <v>Santa Clara</v>
      </c>
      <c r="C34" s="101">
        <f>'Beneficiarios CSI_genero (12)'!C34/'Beneficiarios CSI_genero (12)'!E34</f>
        <v>0.69323671497584538</v>
      </c>
      <c r="D34" s="102">
        <f>'Beneficiarios CSI_genero (12)'!D34/'Beneficiarios CSI_genero (12)'!E34</f>
        <v>0.30676328502415456</v>
      </c>
      <c r="E34" s="94"/>
      <c r="F34" s="101">
        <f>'Beneficiarios CSI_genero (12)'!G34/'Beneficiarios CSI_genero (12)'!I34</f>
        <v>0.6945107398568019</v>
      </c>
      <c r="G34" s="102">
        <f>'Beneficiarios CSI_genero (12)'!H34/'Beneficiarios CSI_genero (12)'!I34</f>
        <v>0.3054892601431981</v>
      </c>
      <c r="H34" s="94"/>
      <c r="I34" s="101">
        <f>'Beneficiarios CSI_genero (12)'!K34/'Beneficiarios CSI_genero (12)'!M34</f>
        <v>0.69358669833729214</v>
      </c>
      <c r="J34" s="102">
        <f>'Beneficiarios CSI_genero (12)'!L34/'Beneficiarios CSI_genero (12)'!M34</f>
        <v>0.30641330166270786</v>
      </c>
      <c r="K34" s="73"/>
      <c r="L34" s="101">
        <f>'Beneficiarios CSI_genero (12)'!O34/'Beneficiarios CSI_genero (12)'!Q34</f>
        <v>0.69856459330143539</v>
      </c>
      <c r="M34" s="102">
        <f>'Beneficiarios CSI_genero (12)'!P34/'Beneficiarios CSI_genero (12)'!Q34</f>
        <v>0.30143540669856461</v>
      </c>
    </row>
    <row r="35" spans="2:13" s="70" customFormat="1" ht="14.25" customHeight="1" x14ac:dyDescent="0.2">
      <c r="B35" s="28" t="str">
        <f>'Beneficiarios CSI_genero (12)'!B35</f>
        <v>Santa Maria Maior</v>
      </c>
      <c r="C35" s="101">
        <f>'Beneficiarios CSI_genero (12)'!C35/'Beneficiarios CSI_genero (12)'!E35</f>
        <v>0.65909090909090906</v>
      </c>
      <c r="D35" s="102">
        <f>'Beneficiarios CSI_genero (12)'!D35/'Beneficiarios CSI_genero (12)'!E35</f>
        <v>0.34090909090909088</v>
      </c>
      <c r="E35" s="94"/>
      <c r="F35" s="101">
        <f>'Beneficiarios CSI_genero (12)'!G35/'Beneficiarios CSI_genero (12)'!I35</f>
        <v>0.6601123595505618</v>
      </c>
      <c r="G35" s="102">
        <f>'Beneficiarios CSI_genero (12)'!H35/'Beneficiarios CSI_genero (12)'!I35</f>
        <v>0.3398876404494382</v>
      </c>
      <c r="H35" s="94"/>
      <c r="I35" s="101">
        <f>'Beneficiarios CSI_genero (12)'!K35/'Beneficiarios CSI_genero (12)'!M35</f>
        <v>0.66086956521739126</v>
      </c>
      <c r="J35" s="102">
        <f>'Beneficiarios CSI_genero (12)'!L35/'Beneficiarios CSI_genero (12)'!M35</f>
        <v>0.33913043478260868</v>
      </c>
      <c r="K35" s="73"/>
      <c r="L35" s="101">
        <f>'Beneficiarios CSI_genero (12)'!O35/'Beneficiarios CSI_genero (12)'!Q35</f>
        <v>0.663768115942029</v>
      </c>
      <c r="M35" s="102">
        <f>'Beneficiarios CSI_genero (12)'!P35/'Beneficiarios CSI_genero (12)'!Q35</f>
        <v>0.336231884057971</v>
      </c>
    </row>
    <row r="36" spans="2:13" s="70" customFormat="1" ht="14.25" customHeight="1" x14ac:dyDescent="0.2">
      <c r="B36" s="28" t="str">
        <f>'Beneficiarios CSI_genero (12)'!B36</f>
        <v>Santo António</v>
      </c>
      <c r="C36" s="101">
        <f>'Beneficiarios CSI_genero (12)'!C36/'Beneficiarios CSI_genero (12)'!E36</f>
        <v>0.73799126637554591</v>
      </c>
      <c r="D36" s="102">
        <f>'Beneficiarios CSI_genero (12)'!D36/'Beneficiarios CSI_genero (12)'!E36</f>
        <v>0.26200873362445415</v>
      </c>
      <c r="E36" s="94"/>
      <c r="F36" s="101">
        <f>'Beneficiarios CSI_genero (12)'!G36/'Beneficiarios CSI_genero (12)'!I36</f>
        <v>0.72995780590717296</v>
      </c>
      <c r="G36" s="102">
        <f>'Beneficiarios CSI_genero (12)'!H36/'Beneficiarios CSI_genero (12)'!I36</f>
        <v>0.27004219409282698</v>
      </c>
      <c r="H36" s="94"/>
      <c r="I36" s="101">
        <f>'Beneficiarios CSI_genero (12)'!K36/'Beneficiarios CSI_genero (12)'!M36</f>
        <v>0.73839662447257381</v>
      </c>
      <c r="J36" s="102">
        <f>'Beneficiarios CSI_genero (12)'!L36/'Beneficiarios CSI_genero (12)'!M36</f>
        <v>0.26160337552742619</v>
      </c>
      <c r="K36" s="73"/>
      <c r="L36" s="101">
        <f>'Beneficiarios CSI_genero (12)'!O36/'Beneficiarios CSI_genero (12)'!Q36</f>
        <v>0.74358974358974361</v>
      </c>
      <c r="M36" s="102">
        <f>'Beneficiarios CSI_genero (12)'!P36/'Beneficiarios CSI_genero (12)'!Q36</f>
        <v>0.25641025641025639</v>
      </c>
    </row>
    <row r="37" spans="2:13" s="70" customFormat="1" ht="14.25" customHeight="1" x14ac:dyDescent="0.2">
      <c r="B37" s="28" t="str">
        <f>'Beneficiarios CSI_genero (12)'!B37</f>
        <v>São Domingos de Benfica</v>
      </c>
      <c r="C37" s="101">
        <f>'Beneficiarios CSI_genero (12)'!C37/'Beneficiarios CSI_genero (12)'!E37</f>
        <v>0.75090252707581229</v>
      </c>
      <c r="D37" s="102">
        <f>'Beneficiarios CSI_genero (12)'!D37/'Beneficiarios CSI_genero (12)'!E37</f>
        <v>0.24909747292418771</v>
      </c>
      <c r="E37" s="94"/>
      <c r="F37" s="101">
        <f>'Beneficiarios CSI_genero (12)'!G37/'Beneficiarios CSI_genero (12)'!I37</f>
        <v>0.75090252707581229</v>
      </c>
      <c r="G37" s="102">
        <f>'Beneficiarios CSI_genero (12)'!H37/'Beneficiarios CSI_genero (12)'!I37</f>
        <v>0.24909747292418771</v>
      </c>
      <c r="H37" s="94"/>
      <c r="I37" s="101">
        <f>'Beneficiarios CSI_genero (12)'!K37/'Beneficiarios CSI_genero (12)'!M37</f>
        <v>0.74907749077490771</v>
      </c>
      <c r="J37" s="102">
        <f>'Beneficiarios CSI_genero (12)'!L37/'Beneficiarios CSI_genero (12)'!M37</f>
        <v>0.25092250922509224</v>
      </c>
      <c r="K37" s="73"/>
      <c r="L37" s="101">
        <f>'Beneficiarios CSI_genero (12)'!O37/'Beneficiarios CSI_genero (12)'!Q37</f>
        <v>0.75185185185185188</v>
      </c>
      <c r="M37" s="102">
        <f>'Beneficiarios CSI_genero (12)'!P37/'Beneficiarios CSI_genero (12)'!Q37</f>
        <v>0.24814814814814815</v>
      </c>
    </row>
    <row r="38" spans="2:13" s="70" customFormat="1" ht="14.25" customHeight="1" x14ac:dyDescent="0.2">
      <c r="B38" s="247" t="str">
        <f>'Beneficiarios CSI_genero (12)'!B38</f>
        <v xml:space="preserve">      São Vicente</v>
      </c>
      <c r="C38" s="103">
        <f>'Beneficiarios CSI_genero (12)'!C38/'Beneficiarios CSI_genero (12)'!E38</f>
        <v>0.73737373737373735</v>
      </c>
      <c r="D38" s="104">
        <f>'Beneficiarios CSI_genero (12)'!D38/'Beneficiarios CSI_genero (12)'!E38</f>
        <v>0.26262626262626265</v>
      </c>
      <c r="E38" s="164"/>
      <c r="F38" s="103">
        <f>'Beneficiarios CSI_genero (12)'!G38/'Beneficiarios CSI_genero (12)'!I38</f>
        <v>0.7375415282392026</v>
      </c>
      <c r="G38" s="104">
        <f>'Beneficiarios CSI_genero (12)'!H38/'Beneficiarios CSI_genero (12)'!I38</f>
        <v>0.26245847176079734</v>
      </c>
      <c r="H38" s="94"/>
      <c r="I38" s="103">
        <f>'Beneficiarios CSI_genero (12)'!K38/'Beneficiarios CSI_genero (12)'!M38</f>
        <v>0.74161073825503354</v>
      </c>
      <c r="J38" s="104">
        <f>'Beneficiarios CSI_genero (12)'!L38/'Beneficiarios CSI_genero (12)'!M38</f>
        <v>0.25838926174496646</v>
      </c>
      <c r="K38" s="73"/>
      <c r="L38" s="103">
        <f>'Beneficiarios CSI_genero (12)'!O38/'Beneficiarios CSI_genero (12)'!Q38</f>
        <v>0.73913043478260865</v>
      </c>
      <c r="M38" s="104">
        <f>'Beneficiarios CSI_genero (12)'!P38/'Beneficiarios CSI_genero (12)'!Q38</f>
        <v>0.2608695652173913</v>
      </c>
    </row>
    <row r="39" spans="2:13" s="1" customFormat="1" ht="15" x14ac:dyDescent="0.25">
      <c r="B39" s="31"/>
      <c r="C39" s="82"/>
      <c r="D39" s="133"/>
      <c r="E39" s="133"/>
      <c r="F39" s="133"/>
      <c r="G39" s="133"/>
      <c r="H39" s="133"/>
      <c r="I39" s="133"/>
      <c r="J39" s="133"/>
      <c r="K39" s="133"/>
      <c r="L39" s="133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125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132"/>
      <c r="D6" s="132"/>
      <c r="E6" s="132"/>
      <c r="F6" s="132"/>
      <c r="G6" s="132"/>
      <c r="H6" s="132"/>
      <c r="I6" s="132"/>
      <c r="J6" s="132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126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'Beneficiarios CSI_genero (12)'!O11-'Beneficiarios CSI_genero (12)'!C11</f>
        <v>-1967</v>
      </c>
      <c r="D11" s="108">
        <f>'Beneficiarios CSI_genero (12)'!P11-'Beneficiarios CSI_genero (12)'!D11</f>
        <v>-1884</v>
      </c>
      <c r="E11" s="128">
        <f>'Beneficiarios CSI_genero (12)'!Q11-'Beneficiarios CSI_genero (12)'!E11</f>
        <v>-3851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>
        <f>'Beneficiarios CSI_genero (12)'!O12-'Beneficiarios CSI_genero (12)'!C12</f>
        <v>-101</v>
      </c>
      <c r="D12" s="109">
        <f>'Beneficiarios CSI_genero (12)'!P12-'Beneficiarios CSI_genero (12)'!D12</f>
        <v>-69</v>
      </c>
      <c r="E12" s="130">
        <f>'Beneficiarios CSI_genero (12)'!Q12-'Beneficiarios CSI_genero (12)'!E12</f>
        <v>-170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>
        <f>'Beneficiarios CSI_genero (12)'!O13-'Beneficiarios CSI_genero (12)'!C13</f>
        <v>-241</v>
      </c>
      <c r="D13" s="109">
        <f>'Beneficiarios CSI_genero (12)'!P13-'Beneficiarios CSI_genero (12)'!D13</f>
        <v>-196</v>
      </c>
      <c r="E13" s="130">
        <f>'Beneficiarios CSI_genero (12)'!Q13-'Beneficiarios CSI_genero (12)'!E13</f>
        <v>-437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171">
        <f>'Beneficiarios CSI_genero (12)'!O14-'Beneficiarios CSI_genero (12)'!C14</f>
        <v>-77</v>
      </c>
      <c r="D14" s="172">
        <f>'Beneficiarios CSI_genero (12)'!P14-'Beneficiarios CSI_genero (12)'!D14</f>
        <v>-20</v>
      </c>
      <c r="E14" s="173">
        <f>'Beneficiarios CSI_genero (12)'!Q14-'Beneficiarios CSI_genero (12)'!E14</f>
        <v>-97</v>
      </c>
    </row>
    <row r="15" spans="1:10" s="6" customFormat="1" ht="14.25" customHeight="1" x14ac:dyDescent="0.2">
      <c r="B15" s="28" t="str">
        <f>'BeneficiáriosCSI_genero % (12)'!B15</f>
        <v>Ajuda</v>
      </c>
      <c r="C15" s="129">
        <f>'Beneficiarios CSI_genero (12)'!O15-'Beneficiarios CSI_genero (12)'!C15</f>
        <v>-3</v>
      </c>
      <c r="D15" s="109">
        <f>'Beneficiarios CSI_genero (12)'!P15-'Beneficiarios CSI_genero (12)'!D15</f>
        <v>2</v>
      </c>
      <c r="E15" s="130">
        <f>'Beneficiarios CSI_genero (12)'!Q15-'Beneficiarios CSI_genero (12)'!E15</f>
        <v>-1</v>
      </c>
    </row>
    <row r="16" spans="1:10" s="6" customFormat="1" ht="14.25" customHeight="1" x14ac:dyDescent="0.2">
      <c r="B16" s="28" t="str">
        <f>'BeneficiáriosCSI_genero % (12)'!B16</f>
        <v>Alcântara</v>
      </c>
      <c r="C16" s="129">
        <f>'Beneficiarios CSI_genero (12)'!O16-'Beneficiarios CSI_genero (12)'!C16</f>
        <v>-3</v>
      </c>
      <c r="D16" s="109">
        <f>'Beneficiarios CSI_genero (12)'!P16-'Beneficiarios CSI_genero (12)'!D16</f>
        <v>1</v>
      </c>
      <c r="E16" s="130">
        <f>'Beneficiarios CSI_genero (12)'!Q16-'Beneficiarios CSI_genero (12)'!E16</f>
        <v>-2</v>
      </c>
    </row>
    <row r="17" spans="2:5" s="6" customFormat="1" ht="14.25" customHeight="1" x14ac:dyDescent="0.2">
      <c r="B17" s="28" t="str">
        <f>'BeneficiáriosCSI_genero % (12)'!B17</f>
        <v>Alvalade</v>
      </c>
      <c r="C17" s="129">
        <f>'Beneficiarios CSI_genero (12)'!O17-'Beneficiarios CSI_genero (12)'!C17</f>
        <v>-6</v>
      </c>
      <c r="D17" s="109">
        <f>'Beneficiarios CSI_genero (12)'!P17-'Beneficiarios CSI_genero (12)'!D17</f>
        <v>6</v>
      </c>
      <c r="E17" s="130">
        <f>'Beneficiarios CSI_genero (12)'!Q17-'Beneficiarios CSI_genero (12)'!E17</f>
        <v>0</v>
      </c>
    </row>
    <row r="18" spans="2:5" s="6" customFormat="1" ht="14.25" customHeight="1" x14ac:dyDescent="0.2">
      <c r="B18" s="28" t="str">
        <f>'BeneficiáriosCSI_genero % (12)'!B18</f>
        <v>Areeiro</v>
      </c>
      <c r="C18" s="129">
        <f>'Beneficiarios CSI_genero (12)'!O18-'Beneficiarios CSI_genero (12)'!C18</f>
        <v>-7</v>
      </c>
      <c r="D18" s="109">
        <f>'Beneficiarios CSI_genero (12)'!P18-'Beneficiarios CSI_genero (12)'!D18</f>
        <v>-4</v>
      </c>
      <c r="E18" s="130">
        <f>'Beneficiarios CSI_genero (12)'!Q18-'Beneficiarios CSI_genero (12)'!E18</f>
        <v>-11</v>
      </c>
    </row>
    <row r="19" spans="2:5" s="6" customFormat="1" ht="14.25" customHeight="1" x14ac:dyDescent="0.2">
      <c r="B19" s="28" t="str">
        <f>'BeneficiáriosCSI_genero % (12)'!B19</f>
        <v>Arroios</v>
      </c>
      <c r="C19" s="129">
        <f>'Beneficiarios CSI_genero (12)'!O19-'Beneficiarios CSI_genero (12)'!C19</f>
        <v>-8</v>
      </c>
      <c r="D19" s="109">
        <f>'Beneficiarios CSI_genero (12)'!P19-'Beneficiarios CSI_genero (12)'!D19</f>
        <v>9</v>
      </c>
      <c r="E19" s="130">
        <f>'Beneficiarios CSI_genero (12)'!Q19-'Beneficiarios CSI_genero (12)'!E19</f>
        <v>1</v>
      </c>
    </row>
    <row r="20" spans="2:5" s="6" customFormat="1" ht="14.25" customHeight="1" x14ac:dyDescent="0.2">
      <c r="B20" s="28" t="str">
        <f>'BeneficiáriosCSI_genero % (12)'!B20</f>
        <v>Avenidas Novas</v>
      </c>
      <c r="C20" s="129">
        <f>'Beneficiarios CSI_genero (12)'!O20-'Beneficiarios CSI_genero (12)'!C20</f>
        <v>-6</v>
      </c>
      <c r="D20" s="109">
        <f>'Beneficiarios CSI_genero (12)'!P20-'Beneficiarios CSI_genero (12)'!D20</f>
        <v>-2</v>
      </c>
      <c r="E20" s="130">
        <f>'Beneficiarios CSI_genero (12)'!Q20-'Beneficiarios CSI_genero (12)'!E20</f>
        <v>-8</v>
      </c>
    </row>
    <row r="21" spans="2:5" s="6" customFormat="1" ht="14.25" customHeight="1" x14ac:dyDescent="0.2">
      <c r="B21" s="28" t="str">
        <f>'BeneficiáriosCSI_genero % (12)'!B21</f>
        <v>Beato</v>
      </c>
      <c r="C21" s="129">
        <f>'Beneficiarios CSI_genero (12)'!O21-'Beneficiarios CSI_genero (12)'!C21</f>
        <v>4</v>
      </c>
      <c r="D21" s="109">
        <f>'Beneficiarios CSI_genero (12)'!P21-'Beneficiarios CSI_genero (12)'!D21</f>
        <v>-4</v>
      </c>
      <c r="E21" s="130">
        <f>'Beneficiarios CSI_genero (12)'!Q21-'Beneficiarios CSI_genero (12)'!E21</f>
        <v>0</v>
      </c>
    </row>
    <row r="22" spans="2:5" s="6" customFormat="1" ht="14.25" customHeight="1" x14ac:dyDescent="0.2">
      <c r="B22" s="28" t="str">
        <f>'BeneficiáriosCSI_genero % (12)'!B22</f>
        <v>Belém</v>
      </c>
      <c r="C22" s="129">
        <f>'Beneficiarios CSI_genero (12)'!O22-'Beneficiarios CSI_genero (12)'!C22</f>
        <v>-4</v>
      </c>
      <c r="D22" s="109">
        <f>'Beneficiarios CSI_genero (12)'!P22-'Beneficiarios CSI_genero (12)'!D22</f>
        <v>1</v>
      </c>
      <c r="E22" s="130">
        <f>'Beneficiarios CSI_genero (12)'!Q22-'Beneficiarios CSI_genero (12)'!E22</f>
        <v>-3</v>
      </c>
    </row>
    <row r="23" spans="2:5" s="6" customFormat="1" ht="14.25" customHeight="1" x14ac:dyDescent="0.2">
      <c r="B23" s="28" t="str">
        <f>'BeneficiáriosCSI_genero % (12)'!B23</f>
        <v>Benfica</v>
      </c>
      <c r="C23" s="129">
        <f>'Beneficiarios CSI_genero (12)'!O23-'Beneficiarios CSI_genero (12)'!C23</f>
        <v>6</v>
      </c>
      <c r="D23" s="109">
        <f>'Beneficiarios CSI_genero (12)'!P23-'Beneficiarios CSI_genero (12)'!D23</f>
        <v>5</v>
      </c>
      <c r="E23" s="130">
        <f>'Beneficiarios CSI_genero (12)'!Q23-'Beneficiarios CSI_genero (12)'!E23</f>
        <v>11</v>
      </c>
    </row>
    <row r="24" spans="2:5" s="6" customFormat="1" ht="14.25" customHeight="1" x14ac:dyDescent="0.2">
      <c r="B24" s="28" t="str">
        <f>'BeneficiáriosCSI_genero % (12)'!B24</f>
        <v>Campo de Ourique</v>
      </c>
      <c r="C24" s="129">
        <f>'Beneficiarios CSI_genero (12)'!O24-'Beneficiarios CSI_genero (12)'!C24</f>
        <v>-2</v>
      </c>
      <c r="D24" s="109">
        <f>'Beneficiarios CSI_genero (12)'!P24-'Beneficiarios CSI_genero (12)'!D24</f>
        <v>5</v>
      </c>
      <c r="E24" s="130">
        <f>'Beneficiarios CSI_genero (12)'!Q24-'Beneficiarios CSI_genero (12)'!E24</f>
        <v>3</v>
      </c>
    </row>
    <row r="25" spans="2:5" s="6" customFormat="1" ht="14.25" customHeight="1" x14ac:dyDescent="0.2">
      <c r="B25" s="28" t="str">
        <f>'BeneficiáriosCSI_genero % (12)'!B25</f>
        <v>Campolide</v>
      </c>
      <c r="C25" s="129">
        <f>'Beneficiarios CSI_genero (12)'!O25-'Beneficiarios CSI_genero (12)'!C25</f>
        <v>-1</v>
      </c>
      <c r="D25" s="109">
        <f>'Beneficiarios CSI_genero (12)'!P25-'Beneficiarios CSI_genero (12)'!D25</f>
        <v>-4</v>
      </c>
      <c r="E25" s="130">
        <f>'Beneficiarios CSI_genero (12)'!Q25-'Beneficiarios CSI_genero (12)'!E25</f>
        <v>-5</v>
      </c>
    </row>
    <row r="26" spans="2:5" s="6" customFormat="1" ht="14.25" customHeight="1" x14ac:dyDescent="0.2">
      <c r="B26" s="28" t="str">
        <f>'BeneficiáriosCSI_genero % (12)'!B26</f>
        <v>Carnide</v>
      </c>
      <c r="C26" s="129">
        <f>'Beneficiarios CSI_genero (12)'!O26-'Beneficiarios CSI_genero (12)'!C26</f>
        <v>3</v>
      </c>
      <c r="D26" s="109">
        <f>'Beneficiarios CSI_genero (12)'!P26-'Beneficiarios CSI_genero (12)'!D26</f>
        <v>-4</v>
      </c>
      <c r="E26" s="130">
        <f>'Beneficiarios CSI_genero (12)'!Q26-'Beneficiarios CSI_genero (12)'!E26</f>
        <v>-1</v>
      </c>
    </row>
    <row r="27" spans="2:5" s="6" customFormat="1" ht="14.25" customHeight="1" x14ac:dyDescent="0.2">
      <c r="B27" s="28" t="str">
        <f>'BeneficiáriosCSI_genero % (12)'!B27</f>
        <v>Estrela</v>
      </c>
      <c r="C27" s="129">
        <f>'Beneficiarios CSI_genero (12)'!O27-'Beneficiarios CSI_genero (12)'!C27</f>
        <v>-6</v>
      </c>
      <c r="D27" s="109">
        <f>'Beneficiarios CSI_genero (12)'!P27-'Beneficiarios CSI_genero (12)'!D27</f>
        <v>2</v>
      </c>
      <c r="E27" s="130">
        <f>'Beneficiarios CSI_genero (12)'!Q27-'Beneficiarios CSI_genero (12)'!E27</f>
        <v>-4</v>
      </c>
    </row>
    <row r="28" spans="2:5" s="6" customFormat="1" ht="14.25" customHeight="1" x14ac:dyDescent="0.2">
      <c r="B28" s="28" t="str">
        <f>'BeneficiáriosCSI_genero % (12)'!B28</f>
        <v>Lumiar</v>
      </c>
      <c r="C28" s="129">
        <f>'Beneficiarios CSI_genero (12)'!O28-'Beneficiarios CSI_genero (12)'!C28</f>
        <v>-14</v>
      </c>
      <c r="D28" s="109">
        <f>'Beneficiarios CSI_genero (12)'!P28-'Beneficiarios CSI_genero (12)'!D28</f>
        <v>-8</v>
      </c>
      <c r="E28" s="130">
        <f>'Beneficiarios CSI_genero (12)'!Q28-'Beneficiarios CSI_genero (12)'!E28</f>
        <v>-22</v>
      </c>
    </row>
    <row r="29" spans="2:5" s="6" customFormat="1" ht="14.25" customHeight="1" x14ac:dyDescent="0.2">
      <c r="B29" s="28" t="str">
        <f>'BeneficiáriosCSI_genero % (12)'!B29</f>
        <v>Marvila</v>
      </c>
      <c r="C29" s="129">
        <f>'Beneficiarios CSI_genero (12)'!O29-'Beneficiarios CSI_genero (12)'!C29</f>
        <v>-15</v>
      </c>
      <c r="D29" s="109">
        <f>'Beneficiarios CSI_genero (12)'!P29-'Beneficiarios CSI_genero (12)'!D29</f>
        <v>-13</v>
      </c>
      <c r="E29" s="130">
        <f>'Beneficiarios CSI_genero (12)'!Q29-'Beneficiarios CSI_genero (12)'!E29</f>
        <v>-28</v>
      </c>
    </row>
    <row r="30" spans="2:5" s="6" customFormat="1" ht="14.25" customHeight="1" x14ac:dyDescent="0.2">
      <c r="B30" s="28" t="str">
        <f>'BeneficiáriosCSI_genero % (12)'!B30</f>
        <v>Misericórdia</v>
      </c>
      <c r="C30" s="129">
        <f>'Beneficiarios CSI_genero (12)'!O30-'Beneficiarios CSI_genero (12)'!C30</f>
        <v>-6</v>
      </c>
      <c r="D30" s="109">
        <f>'Beneficiarios CSI_genero (12)'!P30-'Beneficiarios CSI_genero (12)'!D30</f>
        <v>-5</v>
      </c>
      <c r="E30" s="130">
        <f>'Beneficiarios CSI_genero (12)'!Q30-'Beneficiarios CSI_genero (12)'!E30</f>
        <v>-11</v>
      </c>
    </row>
    <row r="31" spans="2:5" s="6" customFormat="1" ht="14.25" customHeight="1" x14ac:dyDescent="0.2">
      <c r="B31" s="28" t="str">
        <f>'BeneficiáriosCSI_genero % (12)'!B31</f>
        <v>Olivais</v>
      </c>
      <c r="C31" s="129">
        <f>'Beneficiarios CSI_genero (12)'!O31-'Beneficiarios CSI_genero (12)'!C31</f>
        <v>-9</v>
      </c>
      <c r="D31" s="109">
        <f>'Beneficiarios CSI_genero (12)'!P31-'Beneficiarios CSI_genero (12)'!D31</f>
        <v>2</v>
      </c>
      <c r="E31" s="130">
        <f>'Beneficiarios CSI_genero (12)'!Q31-'Beneficiarios CSI_genero (12)'!E31</f>
        <v>-7</v>
      </c>
    </row>
    <row r="32" spans="2:5" s="6" customFormat="1" ht="14.25" customHeight="1" x14ac:dyDescent="0.2">
      <c r="B32" s="28" t="str">
        <f>'BeneficiáriosCSI_genero % (12)'!B32</f>
        <v>Parque das Nações</v>
      </c>
      <c r="C32" s="129">
        <f>'Beneficiarios CSI_genero (12)'!O32-'Beneficiarios CSI_genero (12)'!C32</f>
        <v>3</v>
      </c>
      <c r="D32" s="109">
        <f>'Beneficiarios CSI_genero (12)'!P32-'Beneficiarios CSI_genero (12)'!D32</f>
        <v>0</v>
      </c>
      <c r="E32" s="130">
        <f>'Beneficiarios CSI_genero (12)'!Q32-'Beneficiarios CSI_genero (12)'!E32</f>
        <v>3</v>
      </c>
    </row>
    <row r="33" spans="2:5" s="6" customFormat="1" ht="14.25" customHeight="1" x14ac:dyDescent="0.2">
      <c r="B33" s="28" t="str">
        <f>'BeneficiáriosCSI_genero % (12)'!B33</f>
        <v>Penha de França</v>
      </c>
      <c r="C33" s="129">
        <f>'Beneficiarios CSI_genero (12)'!O33-'Beneficiarios CSI_genero (12)'!C33</f>
        <v>-7</v>
      </c>
      <c r="D33" s="109">
        <f>'Beneficiarios CSI_genero (12)'!P33-'Beneficiarios CSI_genero (12)'!D33</f>
        <v>-2</v>
      </c>
      <c r="E33" s="130">
        <f>'Beneficiarios CSI_genero (12)'!Q33-'Beneficiarios CSI_genero (12)'!E33</f>
        <v>-9</v>
      </c>
    </row>
    <row r="34" spans="2:5" s="6" customFormat="1" ht="14.25" customHeight="1" x14ac:dyDescent="0.2">
      <c r="B34" s="28" t="str">
        <f>'BeneficiáriosCSI_genero % (12)'!B34</f>
        <v>Santa Clara</v>
      </c>
      <c r="C34" s="129">
        <f>'Beneficiarios CSI_genero (12)'!O34-'Beneficiarios CSI_genero (12)'!C34</f>
        <v>5</v>
      </c>
      <c r="D34" s="109">
        <f>'Beneficiarios CSI_genero (12)'!P34-'Beneficiarios CSI_genero (12)'!D34</f>
        <v>-1</v>
      </c>
      <c r="E34" s="130">
        <f>'Beneficiarios CSI_genero (12)'!Q34-'Beneficiarios CSI_genero (12)'!E34</f>
        <v>4</v>
      </c>
    </row>
    <row r="35" spans="2:5" s="6" customFormat="1" ht="14.25" customHeight="1" x14ac:dyDescent="0.2">
      <c r="B35" s="28" t="str">
        <f>'BeneficiáriosCSI_genero % (12)'!B35</f>
        <v>Santa Maria Maior</v>
      </c>
      <c r="C35" s="129">
        <f>'Beneficiarios CSI_genero (12)'!O35-'Beneficiarios CSI_genero (12)'!C35</f>
        <v>-3</v>
      </c>
      <c r="D35" s="109">
        <f>'Beneficiarios CSI_genero (12)'!P35-'Beneficiarios CSI_genero (12)'!D35</f>
        <v>-4</v>
      </c>
      <c r="E35" s="130">
        <f>'Beneficiarios CSI_genero (12)'!Q35-'Beneficiarios CSI_genero (12)'!E35</f>
        <v>-7</v>
      </c>
    </row>
    <row r="36" spans="2:5" s="6" customFormat="1" ht="14.25" customHeight="1" x14ac:dyDescent="0.2">
      <c r="B36" s="28" t="str">
        <f>'BeneficiáriosCSI_genero % (12)'!B36</f>
        <v>Santo António</v>
      </c>
      <c r="C36" s="129">
        <f>'Beneficiarios CSI_genero (12)'!O36-'Beneficiarios CSI_genero (12)'!C36</f>
        <v>5</v>
      </c>
      <c r="D36" s="109">
        <f>'Beneficiarios CSI_genero (12)'!P36-'Beneficiarios CSI_genero (12)'!D36</f>
        <v>0</v>
      </c>
      <c r="E36" s="130">
        <f>'Beneficiarios CSI_genero (12)'!Q36-'Beneficiarios CSI_genero (12)'!E36</f>
        <v>5</v>
      </c>
    </row>
    <row r="37" spans="2:5" s="6" customFormat="1" ht="14.25" customHeight="1" x14ac:dyDescent="0.2">
      <c r="B37" s="28" t="str">
        <f>'BeneficiáriosCSI_genero % (12)'!B37</f>
        <v>São Domingos de Benfica</v>
      </c>
      <c r="C37" s="129">
        <f>'Beneficiarios CSI_genero (12)'!O37-'Beneficiarios CSI_genero (12)'!C37</f>
        <v>-5</v>
      </c>
      <c r="D37" s="109">
        <f>'Beneficiarios CSI_genero (12)'!P37-'Beneficiarios CSI_genero (12)'!D37</f>
        <v>-2</v>
      </c>
      <c r="E37" s="130">
        <f>'Beneficiarios CSI_genero (12)'!Q37-'Beneficiarios CSI_genero (12)'!E37</f>
        <v>-7</v>
      </c>
    </row>
    <row r="38" spans="2:5" s="6" customFormat="1" ht="14.25" customHeight="1" x14ac:dyDescent="0.2">
      <c r="B38" s="247" t="str">
        <f>'BeneficiáriosCSI_genero % (12)'!B38</f>
        <v xml:space="preserve">      São Vicente</v>
      </c>
      <c r="C38" s="171">
        <f>'Beneficiarios CSI_genero (12)'!O38-'Beneficiarios CSI_genero (12)'!C38</f>
        <v>2</v>
      </c>
      <c r="D38" s="172">
        <f>'Beneficiarios CSI_genero (12)'!P38-'Beneficiarios CSI_genero (12)'!D38</f>
        <v>0</v>
      </c>
      <c r="E38" s="173">
        <f>'Beneficiarios CSI_genero (12)'!Q38-'Beneficiarios CSI_genero (12)'!E38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E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124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55">
        <f>('Beneficiarios CSI_genero (12)'!O11-'Beneficiarios CSI_genero (12)'!C11)/'Beneficiarios CSI_genero (12)'!C11</f>
        <v>-1.2235021894904458E-2</v>
      </c>
      <c r="D11" s="50">
        <f>('Beneficiarios CSI_genero (12)'!P11-'Beneficiarios CSI_genero (12)'!D11)/'Beneficiarios CSI_genero (12)'!D11</f>
        <v>-2.4956286758861867E-2</v>
      </c>
      <c r="E11" s="51">
        <f>('Beneficiarios CSI_genero (12)'!Q11-'Beneficiarios CSI_genero (12)'!E11)/'Beneficiarios CSI_genero (12)'!E11</f>
        <v>-1.6299839160247184E-2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56">
        <f>('Beneficiarios CSI_genero (12)'!O12-'Beneficiarios CSI_genero (12)'!C12)/'Beneficiarios CSI_genero (12)'!C12</f>
        <v>-3.5982756777940077E-3</v>
      </c>
      <c r="D12" s="52">
        <f>('Beneficiarios CSI_genero (12)'!P12-'Beneficiarios CSI_genero (12)'!D12)/'Beneficiarios CSI_genero (12)'!D12</f>
        <v>-5.954949512384569E-3</v>
      </c>
      <c r="E12" s="53">
        <f>('Beneficiarios CSI_genero (12)'!Q12-'Beneficiarios CSI_genero (12)'!E12)/'Beneficiarios CSI_genero (12)'!E12</f>
        <v>-4.286867056687513E-3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56">
        <f>('Beneficiarios CSI_genero (12)'!O13-'Beneficiarios CSI_genero (12)'!C13)/'Beneficiarios CSI_genero (12)'!C13</f>
        <v>-1.0475528123098323E-2</v>
      </c>
      <c r="D13" s="52">
        <f>('Beneficiarios CSI_genero (12)'!P13-'Beneficiarios CSI_genero (12)'!D13)/'Beneficiarios CSI_genero (12)'!D13</f>
        <v>-2.007168458781362E-2</v>
      </c>
      <c r="E13" s="53">
        <f>('Beneficiarios CSI_genero (12)'!Q13-'Beneficiarios CSI_genero (12)'!E13)/'Beneficiarios CSI_genero (12)'!E13</f>
        <v>-1.3334960788502029E-2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174">
        <f>('Beneficiarios CSI_genero (12)'!O14-'Beneficiarios CSI_genero (12)'!C14)/'Beneficiarios CSI_genero (12)'!C14</f>
        <v>-1.1532125205930808E-2</v>
      </c>
      <c r="D14" s="175">
        <f>('Beneficiarios CSI_genero (12)'!P14-'Beneficiarios CSI_genero (12)'!D14)/'Beneficiarios CSI_genero (12)'!D14</f>
        <v>-8.7336244541484712E-3</v>
      </c>
      <c r="E14" s="176">
        <f>('Beneficiarios CSI_genero (12)'!Q14-'Beneficiarios CSI_genero (12)'!E14)/'Beneficiarios CSI_genero (12)'!E14</f>
        <v>-1.0817441730790677E-2</v>
      </c>
    </row>
    <row r="15" spans="1:5" s="70" customFormat="1" ht="14.25" customHeight="1" x14ac:dyDescent="0.2">
      <c r="B15" s="28" t="str">
        <f>'BeneficiáriosCSI_genero % (12)'!B15</f>
        <v>Ajuda</v>
      </c>
      <c r="C15" s="56">
        <f>('Beneficiarios CSI_genero (12)'!O15-'Beneficiarios CSI_genero (12)'!C15)/'Beneficiarios CSI_genero (12)'!C15</f>
        <v>-1.0563380281690141E-2</v>
      </c>
      <c r="D15" s="52">
        <f>('Beneficiarios CSI_genero (12)'!P15-'Beneficiarios CSI_genero (12)'!D15)/'Beneficiarios CSI_genero (12)'!D15</f>
        <v>2.247191011235955E-2</v>
      </c>
      <c r="E15" s="53">
        <f>('Beneficiarios CSI_genero (12)'!Q15-'Beneficiarios CSI_genero (12)'!E15)/'Beneficiarios CSI_genero (12)'!E15</f>
        <v>-2.6809651474530832E-3</v>
      </c>
    </row>
    <row r="16" spans="1:5" s="70" customFormat="1" ht="14.25" customHeight="1" x14ac:dyDescent="0.2">
      <c r="B16" s="28" t="str">
        <f>'BeneficiáriosCSI_genero % (12)'!B16</f>
        <v>Alcântara</v>
      </c>
      <c r="C16" s="56">
        <f>('Beneficiarios CSI_genero (12)'!O16-'Beneficiarios CSI_genero (12)'!C16)/'Beneficiarios CSI_genero (12)'!C16</f>
        <v>-1.7543859649122806E-2</v>
      </c>
      <c r="D16" s="52">
        <f>('Beneficiarios CSI_genero (12)'!P16-'Beneficiarios CSI_genero (12)'!D16)/'Beneficiarios CSI_genero (12)'!D16</f>
        <v>1.6949152542372881E-2</v>
      </c>
      <c r="E16" s="53">
        <f>('Beneficiarios CSI_genero (12)'!Q16-'Beneficiarios CSI_genero (12)'!E16)/'Beneficiarios CSI_genero (12)'!E16</f>
        <v>-8.6956521739130436E-3</v>
      </c>
    </row>
    <row r="17" spans="2:5" s="70" customFormat="1" ht="14.25" customHeight="1" x14ac:dyDescent="0.2">
      <c r="B17" s="28" t="str">
        <f>'BeneficiáriosCSI_genero % (12)'!B17</f>
        <v>Alvalade</v>
      </c>
      <c r="C17" s="56">
        <f>('Beneficiarios CSI_genero (12)'!O17-'Beneficiarios CSI_genero (12)'!C17)/'Beneficiarios CSI_genero (12)'!C17</f>
        <v>-1.7241379310344827E-2</v>
      </c>
      <c r="D17" s="52">
        <f>('Beneficiarios CSI_genero (12)'!P17-'Beneficiarios CSI_genero (12)'!D17)/'Beneficiarios CSI_genero (12)'!D17</f>
        <v>7.5949367088607597E-2</v>
      </c>
      <c r="E17" s="53">
        <f>('Beneficiarios CSI_genero (12)'!Q17-'Beneficiarios CSI_genero (12)'!E17)/'Beneficiarios CSI_genero (12)'!E17</f>
        <v>0</v>
      </c>
    </row>
    <row r="18" spans="2:5" s="70" customFormat="1" ht="14.25" customHeight="1" x14ac:dyDescent="0.2">
      <c r="B18" s="28" t="str">
        <f>'BeneficiáriosCSI_genero % (12)'!B18</f>
        <v>Areeiro</v>
      </c>
      <c r="C18" s="56">
        <f>('Beneficiarios CSI_genero (12)'!O18-'Beneficiarios CSI_genero (12)'!C18)/'Beneficiarios CSI_genero (12)'!C18</f>
        <v>-2.681992337164751E-2</v>
      </c>
      <c r="D18" s="52">
        <f>('Beneficiarios CSI_genero (12)'!P18-'Beneficiarios CSI_genero (12)'!D18)/'Beneficiarios CSI_genero (12)'!D18</f>
        <v>-7.407407407407407E-2</v>
      </c>
      <c r="E18" s="53">
        <f>('Beneficiarios CSI_genero (12)'!Q18-'Beneficiarios CSI_genero (12)'!E18)/'Beneficiarios CSI_genero (12)'!E18</f>
        <v>-3.4920634920634921E-2</v>
      </c>
    </row>
    <row r="19" spans="2:5" s="70" customFormat="1" ht="14.25" customHeight="1" x14ac:dyDescent="0.2">
      <c r="B19" s="28" t="str">
        <f>'BeneficiáriosCSI_genero % (12)'!B19</f>
        <v>Arroios</v>
      </c>
      <c r="C19" s="56">
        <f>('Beneficiarios CSI_genero (12)'!O19-'Beneficiarios CSI_genero (12)'!C19)/'Beneficiarios CSI_genero (12)'!C19</f>
        <v>-1.5717092337917484E-2</v>
      </c>
      <c r="D19" s="52">
        <f>('Beneficiarios CSI_genero (12)'!P19-'Beneficiarios CSI_genero (12)'!D19)/'Beneficiarios CSI_genero (12)'!D19</f>
        <v>4.4334975369458129E-2</v>
      </c>
      <c r="E19" s="53">
        <f>('Beneficiarios CSI_genero (12)'!Q19-'Beneficiarios CSI_genero (12)'!E19)/'Beneficiarios CSI_genero (12)'!E19</f>
        <v>1.4044943820224719E-3</v>
      </c>
    </row>
    <row r="20" spans="2:5" s="70" customFormat="1" ht="14.25" customHeight="1" x14ac:dyDescent="0.2">
      <c r="B20" s="28" t="str">
        <f>'BeneficiáriosCSI_genero % (12)'!B20</f>
        <v>Avenidas Novas</v>
      </c>
      <c r="C20" s="56">
        <f>('Beneficiarios CSI_genero (12)'!O20-'Beneficiarios CSI_genero (12)'!C20)/'Beneficiarios CSI_genero (12)'!C20</f>
        <v>-2.2641509433962263E-2</v>
      </c>
      <c r="D20" s="52">
        <f>('Beneficiarios CSI_genero (12)'!P20-'Beneficiarios CSI_genero (12)'!D20)/'Beneficiarios CSI_genero (12)'!D20</f>
        <v>-2.7027027027027029E-2</v>
      </c>
      <c r="E20" s="53">
        <f>('Beneficiarios CSI_genero (12)'!Q20-'Beneficiarios CSI_genero (12)'!E20)/'Beneficiarios CSI_genero (12)'!E20</f>
        <v>-2.359882005899705E-2</v>
      </c>
    </row>
    <row r="21" spans="2:5" s="70" customFormat="1" ht="14.25" customHeight="1" x14ac:dyDescent="0.2">
      <c r="B21" s="28" t="str">
        <f>'BeneficiáriosCSI_genero % (12)'!B21</f>
        <v>Beato</v>
      </c>
      <c r="C21" s="56">
        <f>('Beneficiarios CSI_genero (12)'!O21-'Beneficiarios CSI_genero (12)'!C21)/'Beneficiarios CSI_genero (12)'!C21</f>
        <v>2.197802197802198E-2</v>
      </c>
      <c r="D21" s="52">
        <f>('Beneficiarios CSI_genero (12)'!P21-'Beneficiarios CSI_genero (12)'!D21)/'Beneficiarios CSI_genero (12)'!D21</f>
        <v>-4.5454545454545456E-2</v>
      </c>
      <c r="E21" s="53">
        <f>('Beneficiarios CSI_genero (12)'!Q21-'Beneficiarios CSI_genero (12)'!E21)/'Beneficiarios CSI_genero (12)'!E21</f>
        <v>0</v>
      </c>
    </row>
    <row r="22" spans="2:5" s="70" customFormat="1" ht="14.25" customHeight="1" x14ac:dyDescent="0.2">
      <c r="B22" s="28" t="str">
        <f>'BeneficiáriosCSI_genero % (12)'!B22</f>
        <v>Belém</v>
      </c>
      <c r="C22" s="56">
        <f>('Beneficiarios CSI_genero (12)'!O22-'Beneficiarios CSI_genero (12)'!C22)/'Beneficiarios CSI_genero (12)'!C22</f>
        <v>-2.6666666666666668E-2</v>
      </c>
      <c r="D22" s="52">
        <f>('Beneficiarios CSI_genero (12)'!P22-'Beneficiarios CSI_genero (12)'!D22)/'Beneficiarios CSI_genero (12)'!D22</f>
        <v>3.4482758620689655E-2</v>
      </c>
      <c r="E22" s="53">
        <f>('Beneficiarios CSI_genero (12)'!Q22-'Beneficiarios CSI_genero (12)'!E22)/'Beneficiarios CSI_genero (12)'!E22</f>
        <v>-1.6759776536312849E-2</v>
      </c>
    </row>
    <row r="23" spans="2:5" s="70" customFormat="1" ht="14.25" customHeight="1" x14ac:dyDescent="0.2">
      <c r="B23" s="28" t="str">
        <f>'BeneficiáriosCSI_genero % (12)'!B23</f>
        <v>Benfica</v>
      </c>
      <c r="C23" s="56">
        <f>('Beneficiarios CSI_genero (12)'!O23-'Beneficiarios CSI_genero (12)'!C23)/'Beneficiarios CSI_genero (12)'!C23</f>
        <v>1.2931034482758621E-2</v>
      </c>
      <c r="D23" s="52">
        <f>('Beneficiarios CSI_genero (12)'!P23-'Beneficiarios CSI_genero (12)'!D23)/'Beneficiarios CSI_genero (12)'!D23</f>
        <v>3.6231884057971016E-2</v>
      </c>
      <c r="E23" s="53">
        <f>('Beneficiarios CSI_genero (12)'!Q23-'Beneficiarios CSI_genero (12)'!E23)/'Beneficiarios CSI_genero (12)'!E23</f>
        <v>1.8272425249169437E-2</v>
      </c>
    </row>
    <row r="24" spans="2:5" s="70" customFormat="1" ht="14.25" customHeight="1" x14ac:dyDescent="0.2">
      <c r="B24" s="28" t="str">
        <f>'BeneficiáriosCSI_genero % (12)'!B24</f>
        <v>Campo de Ourique</v>
      </c>
      <c r="C24" s="56">
        <f>('Beneficiarios CSI_genero (12)'!O24-'Beneficiarios CSI_genero (12)'!C24)/'Beneficiarios CSI_genero (12)'!C24</f>
        <v>-7.5187969924812026E-3</v>
      </c>
      <c r="D24" s="52">
        <f>('Beneficiarios CSI_genero (12)'!P24-'Beneficiarios CSI_genero (12)'!D24)/'Beneficiarios CSI_genero (12)'!D24</f>
        <v>6.3291139240506333E-2</v>
      </c>
      <c r="E24" s="53">
        <f>('Beneficiarios CSI_genero (12)'!Q24-'Beneficiarios CSI_genero (12)'!E24)/'Beneficiarios CSI_genero (12)'!E24</f>
        <v>8.6956521739130436E-3</v>
      </c>
    </row>
    <row r="25" spans="2:5" s="70" customFormat="1" ht="14.25" customHeight="1" x14ac:dyDescent="0.2">
      <c r="B25" s="28" t="str">
        <f>'BeneficiáriosCSI_genero % (12)'!B25</f>
        <v>Campolide</v>
      </c>
      <c r="C25" s="56">
        <f>('Beneficiarios CSI_genero (12)'!O25-'Beneficiarios CSI_genero (12)'!C25)/'Beneficiarios CSI_genero (12)'!C25</f>
        <v>-5.6179775280898875E-3</v>
      </c>
      <c r="D25" s="52">
        <f>('Beneficiarios CSI_genero (12)'!P25-'Beneficiarios CSI_genero (12)'!D25)/'Beneficiarios CSI_genero (12)'!D25</f>
        <v>-5.5555555555555552E-2</v>
      </c>
      <c r="E25" s="53">
        <f>('Beneficiarios CSI_genero (12)'!Q25-'Beneficiarios CSI_genero (12)'!E25)/'Beneficiarios CSI_genero (12)'!E25</f>
        <v>-0.02</v>
      </c>
    </row>
    <row r="26" spans="2:5" s="70" customFormat="1" ht="14.25" customHeight="1" x14ac:dyDescent="0.2">
      <c r="B26" s="28" t="str">
        <f>'BeneficiáriosCSI_genero % (12)'!B26</f>
        <v>Carnide</v>
      </c>
      <c r="C26" s="56">
        <f>('Beneficiarios CSI_genero (12)'!O26-'Beneficiarios CSI_genero (12)'!C26)/'Beneficiarios CSI_genero (12)'!C26</f>
        <v>1.7045454545454544E-2</v>
      </c>
      <c r="D26" s="52">
        <f>('Beneficiarios CSI_genero (12)'!P26-'Beneficiarios CSI_genero (12)'!D26)/'Beneficiarios CSI_genero (12)'!D26</f>
        <v>-5.128205128205128E-2</v>
      </c>
      <c r="E26" s="53">
        <f>('Beneficiarios CSI_genero (12)'!Q26-'Beneficiarios CSI_genero (12)'!E26)/'Beneficiarios CSI_genero (12)'!E26</f>
        <v>-3.937007874015748E-3</v>
      </c>
    </row>
    <row r="27" spans="2:5" s="70" customFormat="1" ht="14.25" customHeight="1" x14ac:dyDescent="0.2">
      <c r="B27" s="28" t="str">
        <f>'BeneficiáriosCSI_genero % (12)'!B27</f>
        <v>Estrela</v>
      </c>
      <c r="C27" s="56">
        <f>('Beneficiarios CSI_genero (12)'!O27-'Beneficiarios CSI_genero (12)'!C27)/'Beneficiarios CSI_genero (12)'!C27</f>
        <v>-2.3809523809523808E-2</v>
      </c>
      <c r="D27" s="52">
        <f>('Beneficiarios CSI_genero (12)'!P27-'Beneficiarios CSI_genero (12)'!D27)/'Beneficiarios CSI_genero (12)'!D27</f>
        <v>3.4482758620689655E-2</v>
      </c>
      <c r="E27" s="53">
        <f>('Beneficiarios CSI_genero (12)'!Q27-'Beneficiarios CSI_genero (12)'!E27)/'Beneficiarios CSI_genero (12)'!E27</f>
        <v>-1.2903225806451613E-2</v>
      </c>
    </row>
    <row r="28" spans="2:5" s="70" customFormat="1" ht="14.25" customHeight="1" x14ac:dyDescent="0.2">
      <c r="B28" s="28" t="str">
        <f>'BeneficiáriosCSI_genero % (12)'!B28</f>
        <v>Lumiar</v>
      </c>
      <c r="C28" s="56">
        <f>('Beneficiarios CSI_genero (12)'!O28-'Beneficiarios CSI_genero (12)'!C28)/'Beneficiarios CSI_genero (12)'!C28</f>
        <v>-4.5602605863192182E-2</v>
      </c>
      <c r="D28" s="52">
        <f>('Beneficiarios CSI_genero (12)'!P28-'Beneficiarios CSI_genero (12)'!D28)/'Beneficiarios CSI_genero (12)'!D28</f>
        <v>-7.7669902912621352E-2</v>
      </c>
      <c r="E28" s="53">
        <f>('Beneficiarios CSI_genero (12)'!Q28-'Beneficiarios CSI_genero (12)'!E28)/'Beneficiarios CSI_genero (12)'!E28</f>
        <v>-5.3658536585365853E-2</v>
      </c>
    </row>
    <row r="29" spans="2:5" s="70" customFormat="1" ht="14.25" customHeight="1" x14ac:dyDescent="0.2">
      <c r="B29" s="28" t="str">
        <f>'BeneficiáriosCSI_genero % (12)'!B29</f>
        <v>Marvila</v>
      </c>
      <c r="C29" s="56">
        <f>('Beneficiarios CSI_genero (12)'!O29-'Beneficiarios CSI_genero (12)'!C29)/'Beneficiarios CSI_genero (12)'!C29</f>
        <v>-2.4549918166939442E-2</v>
      </c>
      <c r="D29" s="52">
        <f>('Beneficiarios CSI_genero (12)'!P29-'Beneficiarios CSI_genero (12)'!D29)/'Beneficiarios CSI_genero (12)'!D29</f>
        <v>-5.627705627705628E-2</v>
      </c>
      <c r="E29" s="53">
        <f>('Beneficiarios CSI_genero (12)'!Q29-'Beneficiarios CSI_genero (12)'!E29)/'Beneficiarios CSI_genero (12)'!E29</f>
        <v>-3.3254156769596199E-2</v>
      </c>
    </row>
    <row r="30" spans="2:5" s="70" customFormat="1" ht="14.25" customHeight="1" x14ac:dyDescent="0.2">
      <c r="B30" s="28" t="str">
        <f>'BeneficiáriosCSI_genero % (12)'!B30</f>
        <v>Misericórdia</v>
      </c>
      <c r="C30" s="56">
        <f>('Beneficiarios CSI_genero (12)'!O30-'Beneficiarios CSI_genero (12)'!C30)/'Beneficiarios CSI_genero (12)'!C30</f>
        <v>-2.5862068965517241E-2</v>
      </c>
      <c r="D30" s="52">
        <f>('Beneficiarios CSI_genero (12)'!P30-'Beneficiarios CSI_genero (12)'!D30)/'Beneficiarios CSI_genero (12)'!D30</f>
        <v>-5.0505050505050504E-2</v>
      </c>
      <c r="E30" s="53">
        <f>('Beneficiarios CSI_genero (12)'!Q30-'Beneficiarios CSI_genero (12)'!E30)/'Beneficiarios CSI_genero (12)'!E30</f>
        <v>-3.3232628398791542E-2</v>
      </c>
    </row>
    <row r="31" spans="2:5" s="70" customFormat="1" ht="14.25" customHeight="1" x14ac:dyDescent="0.2">
      <c r="B31" s="28" t="str">
        <f>'BeneficiáriosCSI_genero % (12)'!B31</f>
        <v>Olivais</v>
      </c>
      <c r="C31" s="56">
        <f>('Beneficiarios CSI_genero (12)'!O31-'Beneficiarios CSI_genero (12)'!C31)/'Beneficiarios CSI_genero (12)'!C31</f>
        <v>-2.2613065326633167E-2</v>
      </c>
      <c r="D31" s="52">
        <f>('Beneficiarios CSI_genero (12)'!P31-'Beneficiarios CSI_genero (12)'!D31)/'Beneficiarios CSI_genero (12)'!D31</f>
        <v>1.4598540145985401E-2</v>
      </c>
      <c r="E31" s="53">
        <f>('Beneficiarios CSI_genero (12)'!Q31-'Beneficiarios CSI_genero (12)'!E31)/'Beneficiarios CSI_genero (12)'!E31</f>
        <v>-1.3084112149532711E-2</v>
      </c>
    </row>
    <row r="32" spans="2:5" s="70" customFormat="1" ht="14.25" customHeight="1" x14ac:dyDescent="0.2">
      <c r="B32" s="28" t="str">
        <f>'BeneficiáriosCSI_genero % (12)'!B32</f>
        <v>Parque das Nações</v>
      </c>
      <c r="C32" s="56">
        <f>('Beneficiarios CSI_genero (12)'!O32-'Beneficiarios CSI_genero (12)'!C32)/'Beneficiarios CSI_genero (12)'!C32</f>
        <v>0.15</v>
      </c>
      <c r="D32" s="52">
        <f>('Beneficiarios CSI_genero (12)'!P32-'Beneficiarios CSI_genero (12)'!D32)/'Beneficiarios CSI_genero (12)'!D32</f>
        <v>0</v>
      </c>
      <c r="E32" s="53">
        <f>('Beneficiarios CSI_genero (12)'!Q32-'Beneficiarios CSI_genero (12)'!E32)/'Beneficiarios CSI_genero (12)'!E32</f>
        <v>0.10714285714285714</v>
      </c>
    </row>
    <row r="33" spans="2:5" s="70" customFormat="1" ht="14.25" customHeight="1" x14ac:dyDescent="0.2">
      <c r="B33" s="28" t="str">
        <f>'BeneficiáriosCSI_genero % (12)'!B33</f>
        <v>Penha de França</v>
      </c>
      <c r="C33" s="56">
        <f>('Beneficiarios CSI_genero (12)'!O33-'Beneficiarios CSI_genero (12)'!C33)/'Beneficiarios CSI_genero (12)'!C33</f>
        <v>-1.4344262295081968E-2</v>
      </c>
      <c r="D33" s="52">
        <f>('Beneficiarios CSI_genero (12)'!P33-'Beneficiarios CSI_genero (12)'!D33)/'Beneficiarios CSI_genero (12)'!D33</f>
        <v>-1.2658227848101266E-2</v>
      </c>
      <c r="E33" s="53">
        <f>('Beneficiarios CSI_genero (12)'!Q33-'Beneficiarios CSI_genero (12)'!E33)/'Beneficiarios CSI_genero (12)'!E33</f>
        <v>-1.393188854489164E-2</v>
      </c>
    </row>
    <row r="34" spans="2:5" s="70" customFormat="1" ht="14.25" customHeight="1" x14ac:dyDescent="0.2">
      <c r="B34" s="28" t="str">
        <f>'BeneficiáriosCSI_genero % (12)'!B34</f>
        <v>Santa Clara</v>
      </c>
      <c r="C34" s="56">
        <f>('Beneficiarios CSI_genero (12)'!O34-'Beneficiarios CSI_genero (12)'!C34)/'Beneficiarios CSI_genero (12)'!C34</f>
        <v>1.7421602787456445E-2</v>
      </c>
      <c r="D34" s="52">
        <f>('Beneficiarios CSI_genero (12)'!P34-'Beneficiarios CSI_genero (12)'!D34)/'Beneficiarios CSI_genero (12)'!D34</f>
        <v>-7.874015748031496E-3</v>
      </c>
      <c r="E34" s="53">
        <f>('Beneficiarios CSI_genero (12)'!Q34-'Beneficiarios CSI_genero (12)'!E34)/'Beneficiarios CSI_genero (12)'!E34</f>
        <v>9.6618357487922701E-3</v>
      </c>
    </row>
    <row r="35" spans="2:5" s="70" customFormat="1" ht="14.25" customHeight="1" x14ac:dyDescent="0.2">
      <c r="B35" s="28" t="str">
        <f>'BeneficiáriosCSI_genero % (12)'!B35</f>
        <v>Santa Maria Maior</v>
      </c>
      <c r="C35" s="56">
        <f>('Beneficiarios CSI_genero (12)'!O35-'Beneficiarios CSI_genero (12)'!C35)/'Beneficiarios CSI_genero (12)'!C35</f>
        <v>-1.2931034482758621E-2</v>
      </c>
      <c r="D35" s="52">
        <f>('Beneficiarios CSI_genero (12)'!P35-'Beneficiarios CSI_genero (12)'!D35)/'Beneficiarios CSI_genero (12)'!D35</f>
        <v>-3.3333333333333333E-2</v>
      </c>
      <c r="E35" s="53">
        <f>('Beneficiarios CSI_genero (12)'!Q35-'Beneficiarios CSI_genero (12)'!E35)/'Beneficiarios CSI_genero (12)'!E35</f>
        <v>-1.9886363636363636E-2</v>
      </c>
    </row>
    <row r="36" spans="2:5" s="70" customFormat="1" ht="14.25" customHeight="1" x14ac:dyDescent="0.2">
      <c r="B36" s="28" t="str">
        <f>'BeneficiáriosCSI_genero % (12)'!B36</f>
        <v>Santo António</v>
      </c>
      <c r="C36" s="56">
        <f>('Beneficiarios CSI_genero (12)'!O36-'Beneficiarios CSI_genero (12)'!C36)/'Beneficiarios CSI_genero (12)'!C36</f>
        <v>2.9585798816568046E-2</v>
      </c>
      <c r="D36" s="52">
        <f>('Beneficiarios CSI_genero (12)'!P36-'Beneficiarios CSI_genero (12)'!D36)/'Beneficiarios CSI_genero (12)'!D36</f>
        <v>0</v>
      </c>
      <c r="E36" s="53">
        <f>('Beneficiarios CSI_genero (12)'!Q36-'Beneficiarios CSI_genero (12)'!E36)/'Beneficiarios CSI_genero (12)'!E36</f>
        <v>2.1834061135371178E-2</v>
      </c>
    </row>
    <row r="37" spans="2:5" s="70" customFormat="1" ht="14.25" customHeight="1" x14ac:dyDescent="0.2">
      <c r="B37" s="28" t="str">
        <f>'BeneficiáriosCSI_genero % (12)'!B37</f>
        <v>São Domingos de Benfica</v>
      </c>
      <c r="C37" s="56">
        <f>('Beneficiarios CSI_genero (12)'!O37-'Beneficiarios CSI_genero (12)'!C37)/'Beneficiarios CSI_genero (12)'!C37</f>
        <v>-2.403846153846154E-2</v>
      </c>
      <c r="D37" s="52">
        <f>('Beneficiarios CSI_genero (12)'!P37-'Beneficiarios CSI_genero (12)'!D37)/'Beneficiarios CSI_genero (12)'!D37</f>
        <v>-2.8985507246376812E-2</v>
      </c>
      <c r="E37" s="53">
        <f>('Beneficiarios CSI_genero (12)'!Q37-'Beneficiarios CSI_genero (12)'!E37)/'Beneficiarios CSI_genero (12)'!E37</f>
        <v>-2.5270758122743681E-2</v>
      </c>
    </row>
    <row r="38" spans="2:5" s="70" customFormat="1" ht="14.25" customHeight="1" x14ac:dyDescent="0.2">
      <c r="B38" s="247" t="str">
        <f>'BeneficiáriosCSI_genero % (12)'!B38</f>
        <v xml:space="preserve">      São Vicente</v>
      </c>
      <c r="C38" s="64">
        <f>('Beneficiarios CSI_genero (12)'!O38-'Beneficiarios CSI_genero (12)'!C38)/'Beneficiarios CSI_genero (12)'!C38</f>
        <v>9.1324200913242004E-3</v>
      </c>
      <c r="D38" s="65">
        <f>('Beneficiarios CSI_genero (12)'!P38-'Beneficiarios CSI_genero (12)'!D38)/'Beneficiarios CSI_genero (12)'!D38</f>
        <v>0</v>
      </c>
      <c r="E38" s="54">
        <f>('Beneficiarios CSI_genero (12)'!Q38-'Beneficiarios CSI_genero (12)'!E38)/'Beneficiarios CSI_genero (12)'!E38</f>
        <v>6.7340067340067337E-3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AC40"/>
  <sheetViews>
    <sheetView showGridLines="0" showRowColHeaders="0" workbookViewId="0">
      <pane xSplit="2" topLeftCell="C1" activePane="topRight" state="frozen"/>
      <selection pane="topRight" activeCell="H2" sqref="H2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68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64" t="s">
        <v>68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24.95" customHeight="1" x14ac:dyDescent="0.25">
      <c r="B9" s="10"/>
      <c r="C9" s="465" t="s">
        <v>13</v>
      </c>
      <c r="D9" s="465"/>
      <c r="E9" s="465"/>
      <c r="F9" s="465"/>
      <c r="G9" s="465"/>
      <c r="H9" s="465"/>
      <c r="I9" s="465"/>
      <c r="J9" s="465" t="s">
        <v>15</v>
      </c>
      <c r="K9" s="465"/>
      <c r="L9" s="465"/>
      <c r="M9" s="465"/>
      <c r="N9" s="465"/>
      <c r="O9" s="465"/>
      <c r="P9" s="465"/>
      <c r="Q9" s="465" t="s">
        <v>16</v>
      </c>
      <c r="R9" s="465"/>
      <c r="S9" s="465"/>
      <c r="T9" s="465"/>
      <c r="U9" s="465"/>
      <c r="V9" s="465"/>
      <c r="W9" s="465"/>
      <c r="X9" s="465" t="s">
        <v>14</v>
      </c>
      <c r="Y9" s="465"/>
      <c r="Z9" s="465"/>
      <c r="AA9" s="465"/>
      <c r="AB9" s="465"/>
      <c r="AC9" s="465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[1]Q3.2!B12</f>
        <v>32862</v>
      </c>
      <c r="D11" s="36">
        <f>[1]Q3.2!C12</f>
        <v>50665</v>
      </c>
      <c r="E11" s="36">
        <f>[1]Q3.2!D12</f>
        <v>58962</v>
      </c>
      <c r="F11" s="36">
        <f>[1]Q3.2!E12</f>
        <v>50654</v>
      </c>
      <c r="G11" s="36">
        <f>[1]Q3.2!F12</f>
        <v>43115</v>
      </c>
      <c r="H11" s="35">
        <f>[1]Q3.2!G12</f>
        <v>236260</v>
      </c>
      <c r="I11" s="12"/>
      <c r="J11" s="34">
        <f>[1]Q3.2!H12</f>
        <v>34940</v>
      </c>
      <c r="K11" s="36">
        <f>[1]Q3.2!I12</f>
        <v>50922</v>
      </c>
      <c r="L11" s="36">
        <f>[1]Q3.2!J12</f>
        <v>59103</v>
      </c>
      <c r="M11" s="36">
        <f>[1]Q3.2!K12</f>
        <v>50677</v>
      </c>
      <c r="N11" s="36">
        <f>[1]Q3.2!L12</f>
        <v>43012</v>
      </c>
      <c r="O11" s="35">
        <f>[1]Q3.2!M12</f>
        <v>238656</v>
      </c>
      <c r="P11" s="12"/>
      <c r="Q11" s="34">
        <f>[1]Q3.2!N12</f>
        <v>36421</v>
      </c>
      <c r="R11" s="36">
        <f>[1]Q3.2!O12</f>
        <v>50499</v>
      </c>
      <c r="S11" s="36">
        <f>[1]Q3.2!P12</f>
        <v>58174</v>
      </c>
      <c r="T11" s="36">
        <f>[1]Q3.2!Q12</f>
        <v>49196</v>
      </c>
      <c r="U11" s="36">
        <f>[1]Q3.2!R12</f>
        <v>40173</v>
      </c>
      <c r="V11" s="35">
        <f>[1]Q3.2!S12</f>
        <v>234465</v>
      </c>
      <c r="W11" s="11"/>
      <c r="X11" s="34">
        <f>[1]Q3.2!T12</f>
        <v>38116</v>
      </c>
      <c r="Y11" s="36">
        <f>[1]Q3.2!U12</f>
        <v>50300</v>
      </c>
      <c r="Z11" s="36">
        <f>[1]Q3.2!V12</f>
        <v>57540</v>
      </c>
      <c r="AA11" s="36">
        <f>[1]Q3.2!W12</f>
        <v>48104</v>
      </c>
      <c r="AB11" s="36">
        <f>[1]Q3.2!X12</f>
        <v>38347</v>
      </c>
      <c r="AC11" s="35">
        <f>[1]Q3.2!Y12</f>
        <v>232409</v>
      </c>
    </row>
    <row r="12" spans="1:29" x14ac:dyDescent="0.25">
      <c r="B12" s="3" t="str">
        <f>[1]Q3.2!A13</f>
        <v>Área Metropolitana de Lisboa</v>
      </c>
      <c r="C12" s="37">
        <f>[1]Q3.2!B13</f>
        <v>5250</v>
      </c>
      <c r="D12" s="39">
        <f>[1]Q3.2!C13</f>
        <v>8733</v>
      </c>
      <c r="E12" s="39">
        <f>[1]Q3.2!D13</f>
        <v>9783</v>
      </c>
      <c r="F12" s="39">
        <f>[1]Q3.2!E13</f>
        <v>8382</v>
      </c>
      <c r="G12" s="39">
        <f>[1]Q3.2!F13</f>
        <v>7508</v>
      </c>
      <c r="H12" s="38">
        <f>[1]Q3.2!G13</f>
        <v>39656</v>
      </c>
      <c r="I12" s="12"/>
      <c r="J12" s="37">
        <f>[1]Q3.2!H13</f>
        <v>5675</v>
      </c>
      <c r="K12" s="39">
        <f>[1]Q3.2!I13</f>
        <v>8819</v>
      </c>
      <c r="L12" s="39">
        <f>[1]Q3.2!J13</f>
        <v>9829</v>
      </c>
      <c r="M12" s="39">
        <f>[1]Q3.2!K13</f>
        <v>8396</v>
      </c>
      <c r="N12" s="39">
        <f>[1]Q3.2!L13</f>
        <v>7524</v>
      </c>
      <c r="O12" s="38">
        <f>[1]Q3.2!M13</f>
        <v>40243</v>
      </c>
      <c r="P12" s="12"/>
      <c r="Q12" s="37">
        <f>[1]Q3.2!N13</f>
        <v>5916</v>
      </c>
      <c r="R12" s="39">
        <f>[1]Q3.2!O13</f>
        <v>8754</v>
      </c>
      <c r="S12" s="39">
        <f>[1]Q3.2!P13</f>
        <v>9658</v>
      </c>
      <c r="T12" s="39">
        <f>[1]Q3.2!Q13</f>
        <v>8176</v>
      </c>
      <c r="U12" s="39">
        <f>[1]Q3.2!R13</f>
        <v>7081</v>
      </c>
      <c r="V12" s="38">
        <f>[1]Q3.2!S13</f>
        <v>39585</v>
      </c>
      <c r="W12" s="11"/>
      <c r="X12" s="37">
        <f>[1]Q3.2!T13</f>
        <v>6340</v>
      </c>
      <c r="Y12" s="39">
        <f>[1]Q3.2!U13</f>
        <v>8752</v>
      </c>
      <c r="Z12" s="39">
        <f>[1]Q3.2!V13</f>
        <v>9585</v>
      </c>
      <c r="AA12" s="39">
        <f>[1]Q3.2!W13</f>
        <v>8011</v>
      </c>
      <c r="AB12" s="39">
        <f>[1]Q3.2!X13</f>
        <v>6798</v>
      </c>
      <c r="AC12" s="38">
        <f>[1]Q3.2!Y13</f>
        <v>39486</v>
      </c>
    </row>
    <row r="13" spans="1:29" x14ac:dyDescent="0.25">
      <c r="B13" s="3" t="str">
        <f>[1]Q3.2!A14</f>
        <v>Distrito de Lisboa</v>
      </c>
      <c r="C13" s="37">
        <f>[1]Q3.2!B14</f>
        <v>3895</v>
      </c>
      <c r="D13" s="39">
        <f>[1]Q3.2!C14</f>
        <v>7210</v>
      </c>
      <c r="E13" s="39">
        <f>[1]Q3.2!D14</f>
        <v>8276</v>
      </c>
      <c r="F13" s="39">
        <f>[1]Q3.2!E14</f>
        <v>7099</v>
      </c>
      <c r="G13" s="39">
        <f>[1]Q3.2!F14</f>
        <v>6291</v>
      </c>
      <c r="H13" s="38">
        <f>[1]Q3.2!G14</f>
        <v>32771</v>
      </c>
      <c r="I13" s="12"/>
      <c r="J13" s="37">
        <f>[1]Q3.2!H14</f>
        <v>4192</v>
      </c>
      <c r="K13" s="39">
        <f>[1]Q3.2!I14</f>
        <v>7261</v>
      </c>
      <c r="L13" s="39">
        <f>[1]Q3.2!J14</f>
        <v>8307</v>
      </c>
      <c r="M13" s="39">
        <f>[1]Q3.2!K14</f>
        <v>7110</v>
      </c>
      <c r="N13" s="39">
        <f>[1]Q3.2!L14</f>
        <v>6303</v>
      </c>
      <c r="O13" s="38">
        <f>[1]Q3.2!M14</f>
        <v>33173</v>
      </c>
      <c r="P13" s="12"/>
      <c r="Q13" s="37">
        <f>[1]Q3.2!N14</f>
        <v>4347</v>
      </c>
      <c r="R13" s="39">
        <f>[1]Q3.2!O14</f>
        <v>7196</v>
      </c>
      <c r="S13" s="39">
        <f>[1]Q3.2!P14</f>
        <v>8167</v>
      </c>
      <c r="T13" s="39">
        <f>[1]Q3.2!Q14</f>
        <v>6911</v>
      </c>
      <c r="U13" s="39">
        <f>[1]Q3.2!R14</f>
        <v>5912</v>
      </c>
      <c r="V13" s="38">
        <f>[1]Q3.2!S14</f>
        <v>32533</v>
      </c>
      <c r="W13" s="11"/>
      <c r="X13" s="37">
        <f>[1]Q3.2!T14</f>
        <v>4702</v>
      </c>
      <c r="Y13" s="39">
        <f>[1]Q3.2!U14</f>
        <v>7170</v>
      </c>
      <c r="Z13" s="39">
        <f>[1]Q3.2!V14</f>
        <v>8076</v>
      </c>
      <c r="AA13" s="39">
        <f>[1]Q3.2!W14</f>
        <v>6756</v>
      </c>
      <c r="AB13" s="39">
        <f>[1]Q3.2!X14</f>
        <v>5630</v>
      </c>
      <c r="AC13" s="38">
        <f>[1]Q3.2!Y14</f>
        <v>32334</v>
      </c>
    </row>
    <row r="14" spans="1:29" x14ac:dyDescent="0.25">
      <c r="B14" s="3" t="str">
        <f>[1]Q3.2!A15</f>
        <v>Concelho de Lisboa</v>
      </c>
      <c r="C14" s="177">
        <f>[1]Q3.2!B15</f>
        <v>1017</v>
      </c>
      <c r="D14" s="178">
        <f>[1]Q3.2!C15</f>
        <v>1827</v>
      </c>
      <c r="E14" s="178">
        <f>[1]Q3.2!D15</f>
        <v>2129</v>
      </c>
      <c r="F14" s="178">
        <f>[1]Q3.2!E15</f>
        <v>1998</v>
      </c>
      <c r="G14" s="178">
        <f>[1]Q3.2!F15</f>
        <v>1996</v>
      </c>
      <c r="H14" s="179">
        <f>[1]Q3.2!G15</f>
        <v>8967</v>
      </c>
      <c r="I14" s="180"/>
      <c r="J14" s="177">
        <f>[1]Q3.2!H15</f>
        <v>1094</v>
      </c>
      <c r="K14" s="178">
        <f>[1]Q3.2!I15</f>
        <v>1843</v>
      </c>
      <c r="L14" s="178">
        <f>[1]Q3.2!J15</f>
        <v>2133</v>
      </c>
      <c r="M14" s="178">
        <f>[1]Q3.2!K15</f>
        <v>2002</v>
      </c>
      <c r="N14" s="178">
        <f>[1]Q3.2!L15</f>
        <v>1996</v>
      </c>
      <c r="O14" s="179">
        <f>[1]Q3.2!M15</f>
        <v>9068</v>
      </c>
      <c r="P14" s="180"/>
      <c r="Q14" s="177">
        <f>[1]Q3.2!N15</f>
        <v>1135</v>
      </c>
      <c r="R14" s="178">
        <f>[1]Q3.2!O15</f>
        <v>1820</v>
      </c>
      <c r="S14" s="178">
        <f>[1]Q3.2!P15</f>
        <v>2110</v>
      </c>
      <c r="T14" s="178">
        <f>[1]Q3.2!Q15</f>
        <v>1961</v>
      </c>
      <c r="U14" s="178">
        <f>[1]Q3.2!R15</f>
        <v>1893</v>
      </c>
      <c r="V14" s="179">
        <f>[1]Q3.2!S15</f>
        <v>8919</v>
      </c>
      <c r="W14" s="11"/>
      <c r="X14" s="177">
        <f>[1]Q3.2!T15</f>
        <v>1215</v>
      </c>
      <c r="Y14" s="178">
        <f>[1]Q3.2!U15</f>
        <v>1826</v>
      </c>
      <c r="Z14" s="178">
        <f>[1]Q3.2!V15</f>
        <v>2090</v>
      </c>
      <c r="AA14" s="178">
        <f>[1]Q3.2!W15</f>
        <v>1927</v>
      </c>
      <c r="AB14" s="178">
        <f>[1]Q3.2!X15</f>
        <v>1812</v>
      </c>
      <c r="AC14" s="179">
        <f>[1]Q3.2!Y15</f>
        <v>8870</v>
      </c>
    </row>
    <row r="15" spans="1:29" x14ac:dyDescent="0.25">
      <c r="B15" s="28" t="str">
        <f>[1]Q3.2!A16</f>
        <v>Ajuda</v>
      </c>
      <c r="C15" s="59">
        <f>[1]Q3.2!B16</f>
        <v>52</v>
      </c>
      <c r="D15" s="60">
        <f>[1]Q3.2!C16</f>
        <v>82</v>
      </c>
      <c r="E15" s="60">
        <f>[1]Q3.2!D16</f>
        <v>93</v>
      </c>
      <c r="F15" s="60">
        <f>[1]Q3.2!E16</f>
        <v>71</v>
      </c>
      <c r="G15" s="60">
        <f>[1]Q3.2!F16</f>
        <v>75</v>
      </c>
      <c r="H15" s="83">
        <f>[1]Q3.2!G16</f>
        <v>373</v>
      </c>
      <c r="I15" s="81"/>
      <c r="J15" s="59">
        <f>[1]Q3.2!H16</f>
        <v>55</v>
      </c>
      <c r="K15" s="60">
        <f>[1]Q3.2!I16</f>
        <v>82</v>
      </c>
      <c r="L15" s="60">
        <f>[1]Q3.2!J16</f>
        <v>93</v>
      </c>
      <c r="M15" s="60">
        <f>[1]Q3.2!K16</f>
        <v>71</v>
      </c>
      <c r="N15" s="60">
        <f>[1]Q3.2!L16</f>
        <v>75</v>
      </c>
      <c r="O15" s="83">
        <f>[1]Q3.2!M16</f>
        <v>376</v>
      </c>
      <c r="P15" s="81"/>
      <c r="Q15" s="59">
        <f>[1]Q3.2!N16</f>
        <v>59</v>
      </c>
      <c r="R15" s="60">
        <f>[1]Q3.2!O16</f>
        <v>81</v>
      </c>
      <c r="S15" s="60">
        <f>[1]Q3.2!P16</f>
        <v>91</v>
      </c>
      <c r="T15" s="60">
        <f>[1]Q3.2!Q16</f>
        <v>71</v>
      </c>
      <c r="U15" s="60">
        <f>[1]Q3.2!R16</f>
        <v>72</v>
      </c>
      <c r="V15" s="83">
        <f>[1]Q3.2!S16</f>
        <v>374</v>
      </c>
      <c r="W15" s="11"/>
      <c r="X15" s="59">
        <f>[1]Q3.2!T16</f>
        <v>60</v>
      </c>
      <c r="Y15" s="60">
        <f>[1]Q3.2!U16</f>
        <v>81</v>
      </c>
      <c r="Z15" s="60">
        <f>[1]Q3.2!V16</f>
        <v>89</v>
      </c>
      <c r="AA15" s="60">
        <f>[1]Q3.2!W16</f>
        <v>72</v>
      </c>
      <c r="AB15" s="60">
        <f>[1]Q3.2!X16</f>
        <v>70</v>
      </c>
      <c r="AC15" s="83">
        <f>[1]Q3.2!Y16</f>
        <v>372</v>
      </c>
    </row>
    <row r="16" spans="1:29" x14ac:dyDescent="0.25">
      <c r="B16" s="28" t="str">
        <f>[1]Q3.2!A17</f>
        <v>Alcântara</v>
      </c>
      <c r="C16" s="61">
        <f>[1]Q3.2!B17</f>
        <v>31</v>
      </c>
      <c r="D16" s="62">
        <f>[1]Q3.2!C17</f>
        <v>54</v>
      </c>
      <c r="E16" s="62">
        <f>[1]Q3.2!D17</f>
        <v>46</v>
      </c>
      <c r="F16" s="62">
        <f>[1]Q3.2!E17</f>
        <v>46</v>
      </c>
      <c r="G16" s="62">
        <f>[1]Q3.2!F17</f>
        <v>53</v>
      </c>
      <c r="H16" s="84">
        <f>[1]Q3.2!G17</f>
        <v>230</v>
      </c>
      <c r="I16" s="81"/>
      <c r="J16" s="61">
        <f>[1]Q3.2!H17</f>
        <v>32</v>
      </c>
      <c r="K16" s="62">
        <f>[1]Q3.2!I17</f>
        <v>56</v>
      </c>
      <c r="L16" s="62">
        <f>[1]Q3.2!J17</f>
        <v>46</v>
      </c>
      <c r="M16" s="62">
        <f>[1]Q3.2!K17</f>
        <v>46</v>
      </c>
      <c r="N16" s="62">
        <f>[1]Q3.2!L17</f>
        <v>53</v>
      </c>
      <c r="O16" s="84">
        <f>[1]Q3.2!M17</f>
        <v>233</v>
      </c>
      <c r="P16" s="81"/>
      <c r="Q16" s="61">
        <f>[1]Q3.2!N17</f>
        <v>33</v>
      </c>
      <c r="R16" s="62">
        <f>[1]Q3.2!O17</f>
        <v>56</v>
      </c>
      <c r="S16" s="62">
        <f>[1]Q3.2!P17</f>
        <v>45</v>
      </c>
      <c r="T16" s="62">
        <f>[1]Q3.2!Q17</f>
        <v>43</v>
      </c>
      <c r="U16" s="62">
        <f>[1]Q3.2!R17</f>
        <v>49</v>
      </c>
      <c r="V16" s="84">
        <f>[1]Q3.2!S17</f>
        <v>226</v>
      </c>
      <c r="W16" s="11"/>
      <c r="X16" s="61">
        <f>[1]Q3.2!T17</f>
        <v>38</v>
      </c>
      <c r="Y16" s="62">
        <f>[1]Q3.2!U17</f>
        <v>57</v>
      </c>
      <c r="Z16" s="62">
        <f>[1]Q3.2!V17</f>
        <v>44</v>
      </c>
      <c r="AA16" s="62">
        <f>[1]Q3.2!W17</f>
        <v>42</v>
      </c>
      <c r="AB16" s="62">
        <f>[1]Q3.2!X17</f>
        <v>47</v>
      </c>
      <c r="AC16" s="84">
        <f>[1]Q3.2!Y17</f>
        <v>228</v>
      </c>
    </row>
    <row r="17" spans="2:29" x14ac:dyDescent="0.25">
      <c r="B17" s="28" t="str">
        <f>[1]Q3.2!A18</f>
        <v>Alvalade</v>
      </c>
      <c r="C17" s="61">
        <f>[1]Q3.2!B18</f>
        <v>32</v>
      </c>
      <c r="D17" s="62">
        <f>[1]Q3.2!C18</f>
        <v>66</v>
      </c>
      <c r="E17" s="62">
        <f>[1]Q3.2!D18</f>
        <v>92</v>
      </c>
      <c r="F17" s="62">
        <f>[1]Q3.2!E18</f>
        <v>104</v>
      </c>
      <c r="G17" s="62">
        <f>[1]Q3.2!F18</f>
        <v>133</v>
      </c>
      <c r="H17" s="84">
        <f>[1]Q3.2!G18</f>
        <v>427</v>
      </c>
      <c r="I17" s="81"/>
      <c r="J17" s="61">
        <f>[1]Q3.2!H18</f>
        <v>35</v>
      </c>
      <c r="K17" s="62">
        <f>[1]Q3.2!I18</f>
        <v>66</v>
      </c>
      <c r="L17" s="62">
        <f>[1]Q3.2!J18</f>
        <v>92</v>
      </c>
      <c r="M17" s="62">
        <f>[1]Q3.2!K18</f>
        <v>106</v>
      </c>
      <c r="N17" s="62">
        <f>[1]Q3.2!L18</f>
        <v>133</v>
      </c>
      <c r="O17" s="84">
        <f>[1]Q3.2!M18</f>
        <v>432</v>
      </c>
      <c r="P17" s="81"/>
      <c r="Q17" s="61">
        <f>[1]Q3.2!N18</f>
        <v>36</v>
      </c>
      <c r="R17" s="62">
        <f>[1]Q3.2!O18</f>
        <v>66</v>
      </c>
      <c r="S17" s="62">
        <f>[1]Q3.2!P18</f>
        <v>91</v>
      </c>
      <c r="T17" s="62">
        <f>[1]Q3.2!Q18</f>
        <v>104</v>
      </c>
      <c r="U17" s="62">
        <f>[1]Q3.2!R18</f>
        <v>125</v>
      </c>
      <c r="V17" s="84">
        <f>[1]Q3.2!S18</f>
        <v>422</v>
      </c>
      <c r="W17" s="11"/>
      <c r="X17" s="61">
        <f>[1]Q3.2!T18</f>
        <v>41</v>
      </c>
      <c r="Y17" s="62">
        <f>[1]Q3.2!U18</f>
        <v>70</v>
      </c>
      <c r="Z17" s="62">
        <f>[1]Q3.2!V18</f>
        <v>91</v>
      </c>
      <c r="AA17" s="62">
        <f>[1]Q3.2!W18</f>
        <v>103</v>
      </c>
      <c r="AB17" s="62">
        <f>[1]Q3.2!X18</f>
        <v>122</v>
      </c>
      <c r="AC17" s="84">
        <f>[1]Q3.2!Y18</f>
        <v>427</v>
      </c>
    </row>
    <row r="18" spans="2:29" x14ac:dyDescent="0.25">
      <c r="B18" s="28" t="str">
        <f>[1]Q3.2!A19</f>
        <v>Areeiro</v>
      </c>
      <c r="C18" s="61">
        <f>[1]Q3.2!B19</f>
        <v>19</v>
      </c>
      <c r="D18" s="62">
        <f>[1]Q3.2!C19</f>
        <v>41</v>
      </c>
      <c r="E18" s="62">
        <f>[1]Q3.2!D19</f>
        <v>72</v>
      </c>
      <c r="F18" s="62">
        <f>[1]Q3.2!E19</f>
        <v>87</v>
      </c>
      <c r="G18" s="62">
        <f>[1]Q3.2!F19</f>
        <v>96</v>
      </c>
      <c r="H18" s="84">
        <f>[1]Q3.2!G19</f>
        <v>315</v>
      </c>
      <c r="I18" s="81"/>
      <c r="J18" s="61">
        <f>[1]Q3.2!H19</f>
        <v>21</v>
      </c>
      <c r="K18" s="62">
        <f>[1]Q3.2!I19</f>
        <v>41</v>
      </c>
      <c r="L18" s="62">
        <f>[1]Q3.2!J19</f>
        <v>71</v>
      </c>
      <c r="M18" s="62">
        <f>[1]Q3.2!K19</f>
        <v>87</v>
      </c>
      <c r="N18" s="62">
        <f>[1]Q3.2!L19</f>
        <v>96</v>
      </c>
      <c r="O18" s="84">
        <f>[1]Q3.2!M19</f>
        <v>316</v>
      </c>
      <c r="P18" s="81"/>
      <c r="Q18" s="61">
        <f>[1]Q3.2!N19</f>
        <v>23</v>
      </c>
      <c r="R18" s="62">
        <f>[1]Q3.2!O19</f>
        <v>41</v>
      </c>
      <c r="S18" s="62">
        <f>[1]Q3.2!P19</f>
        <v>69</v>
      </c>
      <c r="T18" s="62">
        <f>[1]Q3.2!Q19</f>
        <v>85</v>
      </c>
      <c r="U18" s="62">
        <f>[1]Q3.2!R19</f>
        <v>90</v>
      </c>
      <c r="V18" s="84">
        <f>[1]Q3.2!S19</f>
        <v>308</v>
      </c>
      <c r="W18" s="11"/>
      <c r="X18" s="61">
        <f>[1]Q3.2!T19</f>
        <v>21</v>
      </c>
      <c r="Y18" s="62">
        <f>[1]Q3.2!U19</f>
        <v>41</v>
      </c>
      <c r="Z18" s="62">
        <f>[1]Q3.2!V19</f>
        <v>71</v>
      </c>
      <c r="AA18" s="62">
        <f>[1]Q3.2!W19</f>
        <v>85</v>
      </c>
      <c r="AB18" s="62">
        <f>[1]Q3.2!X19</f>
        <v>86</v>
      </c>
      <c r="AC18" s="84">
        <f>[1]Q3.2!Y19</f>
        <v>304</v>
      </c>
    </row>
    <row r="19" spans="2:29" x14ac:dyDescent="0.25">
      <c r="B19" s="28" t="str">
        <f>[1]Q3.2!A20</f>
        <v>Arroios</v>
      </c>
      <c r="C19" s="61">
        <f>[1]Q3.2!B20</f>
        <v>80</v>
      </c>
      <c r="D19" s="62">
        <f>[1]Q3.2!C20</f>
        <v>115</v>
      </c>
      <c r="E19" s="62">
        <f>[1]Q3.2!D20</f>
        <v>176</v>
      </c>
      <c r="F19" s="62">
        <f>[1]Q3.2!E20</f>
        <v>166</v>
      </c>
      <c r="G19" s="62">
        <f>[1]Q3.2!F20</f>
        <v>175</v>
      </c>
      <c r="H19" s="84">
        <f>[1]Q3.2!G20</f>
        <v>712</v>
      </c>
      <c r="I19" s="81"/>
      <c r="J19" s="61">
        <f>[1]Q3.2!H20</f>
        <v>88</v>
      </c>
      <c r="K19" s="62">
        <f>[1]Q3.2!I20</f>
        <v>115</v>
      </c>
      <c r="L19" s="62">
        <f>[1]Q3.2!J20</f>
        <v>177</v>
      </c>
      <c r="M19" s="62">
        <f>[1]Q3.2!K20</f>
        <v>166</v>
      </c>
      <c r="N19" s="62">
        <f>[1]Q3.2!L20</f>
        <v>174</v>
      </c>
      <c r="O19" s="84">
        <f>[1]Q3.2!M20</f>
        <v>720</v>
      </c>
      <c r="P19" s="81"/>
      <c r="Q19" s="61">
        <f>[1]Q3.2!N20</f>
        <v>96</v>
      </c>
      <c r="R19" s="62">
        <f>[1]Q3.2!O20</f>
        <v>114</v>
      </c>
      <c r="S19" s="62">
        <f>[1]Q3.2!P20</f>
        <v>175</v>
      </c>
      <c r="T19" s="62">
        <f>[1]Q3.2!Q20</f>
        <v>162</v>
      </c>
      <c r="U19" s="62">
        <f>[1]Q3.2!R20</f>
        <v>169</v>
      </c>
      <c r="V19" s="84">
        <f>[1]Q3.2!S20</f>
        <v>716</v>
      </c>
      <c r="W19" s="11"/>
      <c r="X19" s="61">
        <f>[1]Q3.2!T20</f>
        <v>102</v>
      </c>
      <c r="Y19" s="62">
        <f>[1]Q3.2!U20</f>
        <v>116</v>
      </c>
      <c r="Z19" s="62">
        <f>[1]Q3.2!V20</f>
        <v>175</v>
      </c>
      <c r="AA19" s="62">
        <f>[1]Q3.2!W20</f>
        <v>160</v>
      </c>
      <c r="AB19" s="62">
        <f>[1]Q3.2!X20</f>
        <v>160</v>
      </c>
      <c r="AC19" s="84">
        <f>[1]Q3.2!Y20</f>
        <v>713</v>
      </c>
    </row>
    <row r="20" spans="2:29" x14ac:dyDescent="0.25">
      <c r="B20" s="28" t="str">
        <f>[1]Q3.2!A21</f>
        <v>Avenidas Novas</v>
      </c>
      <c r="C20" s="61">
        <f>[1]Q3.2!B21</f>
        <v>28</v>
      </c>
      <c r="D20" s="62">
        <f>[1]Q3.2!C21</f>
        <v>55</v>
      </c>
      <c r="E20" s="62">
        <f>[1]Q3.2!D21</f>
        <v>78</v>
      </c>
      <c r="F20" s="62">
        <f>[1]Q3.2!E21</f>
        <v>87</v>
      </c>
      <c r="G20" s="62">
        <f>[1]Q3.2!F21</f>
        <v>91</v>
      </c>
      <c r="H20" s="84">
        <f>[1]Q3.2!G21</f>
        <v>339</v>
      </c>
      <c r="I20" s="81"/>
      <c r="J20" s="61">
        <f>[1]Q3.2!H21</f>
        <v>31</v>
      </c>
      <c r="K20" s="62">
        <f>[1]Q3.2!I21</f>
        <v>55</v>
      </c>
      <c r="L20" s="62">
        <f>[1]Q3.2!J21</f>
        <v>79</v>
      </c>
      <c r="M20" s="62">
        <f>[1]Q3.2!K21</f>
        <v>87</v>
      </c>
      <c r="N20" s="62">
        <f>[1]Q3.2!L21</f>
        <v>91</v>
      </c>
      <c r="O20" s="84">
        <f>[1]Q3.2!M21</f>
        <v>343</v>
      </c>
      <c r="P20" s="81"/>
      <c r="Q20" s="61">
        <f>[1]Q3.2!N21</f>
        <v>32</v>
      </c>
      <c r="R20" s="62">
        <f>[1]Q3.2!O21</f>
        <v>55</v>
      </c>
      <c r="S20" s="62">
        <f>[1]Q3.2!P21</f>
        <v>78</v>
      </c>
      <c r="T20" s="62">
        <f>[1]Q3.2!Q21</f>
        <v>86</v>
      </c>
      <c r="U20" s="62">
        <f>[1]Q3.2!R21</f>
        <v>86</v>
      </c>
      <c r="V20" s="84">
        <f>[1]Q3.2!S21</f>
        <v>337</v>
      </c>
      <c r="W20" s="11"/>
      <c r="X20" s="61">
        <f>[1]Q3.2!T21</f>
        <v>33</v>
      </c>
      <c r="Y20" s="62">
        <f>[1]Q3.2!U21</f>
        <v>56</v>
      </c>
      <c r="Z20" s="62">
        <f>[1]Q3.2!V21</f>
        <v>77</v>
      </c>
      <c r="AA20" s="62">
        <f>[1]Q3.2!W21</f>
        <v>82</v>
      </c>
      <c r="AB20" s="62">
        <f>[1]Q3.2!X21</f>
        <v>83</v>
      </c>
      <c r="AC20" s="84">
        <f>[1]Q3.2!Y21</f>
        <v>331</v>
      </c>
    </row>
    <row r="21" spans="2:29" x14ac:dyDescent="0.25">
      <c r="B21" s="28" t="str">
        <f>[1]Q3.2!A22</f>
        <v>Beato</v>
      </c>
      <c r="C21" s="61">
        <f>[1]Q3.2!B22</f>
        <v>26</v>
      </c>
      <c r="D21" s="62">
        <f>[1]Q3.2!C22</f>
        <v>65</v>
      </c>
      <c r="E21" s="62">
        <f>[1]Q3.2!D22</f>
        <v>79</v>
      </c>
      <c r="F21" s="62">
        <f>[1]Q3.2!E22</f>
        <v>55</v>
      </c>
      <c r="G21" s="62">
        <f>[1]Q3.2!F22</f>
        <v>45</v>
      </c>
      <c r="H21" s="84">
        <f>[1]Q3.2!G22</f>
        <v>270</v>
      </c>
      <c r="I21" s="81"/>
      <c r="J21" s="61">
        <f>[1]Q3.2!H22</f>
        <v>29</v>
      </c>
      <c r="K21" s="62">
        <f>[1]Q3.2!I22</f>
        <v>66</v>
      </c>
      <c r="L21" s="62">
        <f>[1]Q3.2!J22</f>
        <v>79</v>
      </c>
      <c r="M21" s="62">
        <f>[1]Q3.2!K22</f>
        <v>55</v>
      </c>
      <c r="N21" s="62">
        <f>[1]Q3.2!L22</f>
        <v>45</v>
      </c>
      <c r="O21" s="84">
        <f>[1]Q3.2!M22</f>
        <v>274</v>
      </c>
      <c r="P21" s="81"/>
      <c r="Q21" s="61">
        <f>[1]Q3.2!N22</f>
        <v>32</v>
      </c>
      <c r="R21" s="62">
        <f>[1]Q3.2!O22</f>
        <v>62</v>
      </c>
      <c r="S21" s="62">
        <f>[1]Q3.2!P22</f>
        <v>78</v>
      </c>
      <c r="T21" s="62">
        <f>[1]Q3.2!Q22</f>
        <v>54</v>
      </c>
      <c r="U21" s="62">
        <f>[1]Q3.2!R22</f>
        <v>42</v>
      </c>
      <c r="V21" s="84">
        <f>[1]Q3.2!S22</f>
        <v>268</v>
      </c>
      <c r="W21" s="11"/>
      <c r="X21" s="61">
        <f>[1]Q3.2!T22</f>
        <v>36</v>
      </c>
      <c r="Y21" s="62">
        <f>[1]Q3.2!U22</f>
        <v>62</v>
      </c>
      <c r="Z21" s="62">
        <f>[1]Q3.2!V22</f>
        <v>79</v>
      </c>
      <c r="AA21" s="62">
        <f>[1]Q3.2!W22</f>
        <v>53</v>
      </c>
      <c r="AB21" s="62">
        <f>[1]Q3.2!X22</f>
        <v>40</v>
      </c>
      <c r="AC21" s="84">
        <f>[1]Q3.2!Y22</f>
        <v>270</v>
      </c>
    </row>
    <row r="22" spans="2:29" x14ac:dyDescent="0.25">
      <c r="B22" s="28" t="str">
        <f>[1]Q3.2!A23</f>
        <v>Belém</v>
      </c>
      <c r="C22" s="61">
        <f>[1]Q3.2!B23</f>
        <v>17</v>
      </c>
      <c r="D22" s="62">
        <f>[1]Q3.2!C23</f>
        <v>30</v>
      </c>
      <c r="E22" s="62">
        <f>[1]Q3.2!D23</f>
        <v>49</v>
      </c>
      <c r="F22" s="62">
        <f>[1]Q3.2!E23</f>
        <v>39</v>
      </c>
      <c r="G22" s="62">
        <f>[1]Q3.2!F23</f>
        <v>44</v>
      </c>
      <c r="H22" s="84">
        <f>[1]Q3.2!G23</f>
        <v>179</v>
      </c>
      <c r="I22" s="81"/>
      <c r="J22" s="61">
        <f>[1]Q3.2!H23</f>
        <v>19</v>
      </c>
      <c r="K22" s="62">
        <f>[1]Q3.2!I23</f>
        <v>30</v>
      </c>
      <c r="L22" s="62">
        <f>[1]Q3.2!J23</f>
        <v>50</v>
      </c>
      <c r="M22" s="62">
        <f>[1]Q3.2!K23</f>
        <v>39</v>
      </c>
      <c r="N22" s="62">
        <f>[1]Q3.2!L23</f>
        <v>45</v>
      </c>
      <c r="O22" s="84">
        <f>[1]Q3.2!M23</f>
        <v>183</v>
      </c>
      <c r="P22" s="81"/>
      <c r="Q22" s="61">
        <f>[1]Q3.2!N23</f>
        <v>20</v>
      </c>
      <c r="R22" s="62">
        <f>[1]Q3.2!O23</f>
        <v>30</v>
      </c>
      <c r="S22" s="62">
        <f>[1]Q3.2!P23</f>
        <v>50</v>
      </c>
      <c r="T22" s="62">
        <f>[1]Q3.2!Q23</f>
        <v>38</v>
      </c>
      <c r="U22" s="62">
        <f>[1]Q3.2!R23</f>
        <v>41</v>
      </c>
      <c r="V22" s="84">
        <f>[1]Q3.2!S23</f>
        <v>179</v>
      </c>
      <c r="W22" s="11"/>
      <c r="X22" s="61">
        <f>[1]Q3.2!T23</f>
        <v>22</v>
      </c>
      <c r="Y22" s="62">
        <f>[1]Q3.2!U23</f>
        <v>30</v>
      </c>
      <c r="Z22" s="62">
        <f>[1]Q3.2!V23</f>
        <v>50</v>
      </c>
      <c r="AA22" s="62">
        <f>[1]Q3.2!W23</f>
        <v>37</v>
      </c>
      <c r="AB22" s="62">
        <f>[1]Q3.2!X23</f>
        <v>37</v>
      </c>
      <c r="AC22" s="84">
        <f>[1]Q3.2!Y23</f>
        <v>176</v>
      </c>
    </row>
    <row r="23" spans="2:29" x14ac:dyDescent="0.25">
      <c r="B23" s="28" t="str">
        <f>[1]Q3.2!A24</f>
        <v>Benfica</v>
      </c>
      <c r="C23" s="61">
        <f>[1]Q3.2!B24</f>
        <v>83</v>
      </c>
      <c r="D23" s="62">
        <f>[1]Q3.2!C24</f>
        <v>119</v>
      </c>
      <c r="E23" s="62">
        <f>[1]Q3.2!D24</f>
        <v>146</v>
      </c>
      <c r="F23" s="62">
        <f>[1]Q3.2!E24</f>
        <v>138</v>
      </c>
      <c r="G23" s="62">
        <f>[1]Q3.2!F24</f>
        <v>116</v>
      </c>
      <c r="H23" s="84">
        <f>[1]Q3.2!G24</f>
        <v>602</v>
      </c>
      <c r="I23" s="81"/>
      <c r="J23" s="61">
        <f>[1]Q3.2!H24</f>
        <v>89</v>
      </c>
      <c r="K23" s="62">
        <f>[1]Q3.2!I24</f>
        <v>120</v>
      </c>
      <c r="L23" s="62">
        <f>[1]Q3.2!J24</f>
        <v>146</v>
      </c>
      <c r="M23" s="62">
        <f>[1]Q3.2!K24</f>
        <v>138</v>
      </c>
      <c r="N23" s="62">
        <f>[1]Q3.2!L24</f>
        <v>116</v>
      </c>
      <c r="O23" s="84">
        <f>[1]Q3.2!M24</f>
        <v>609</v>
      </c>
      <c r="P23" s="81"/>
      <c r="Q23" s="61">
        <f>[1]Q3.2!N24</f>
        <v>92</v>
      </c>
      <c r="R23" s="62">
        <f>[1]Q3.2!O24</f>
        <v>119</v>
      </c>
      <c r="S23" s="62">
        <f>[1]Q3.2!P24</f>
        <v>148</v>
      </c>
      <c r="T23" s="62">
        <f>[1]Q3.2!Q24</f>
        <v>137</v>
      </c>
      <c r="U23" s="62">
        <f>[1]Q3.2!R24</f>
        <v>113</v>
      </c>
      <c r="V23" s="84">
        <f>[1]Q3.2!S24</f>
        <v>609</v>
      </c>
      <c r="W23" s="11"/>
      <c r="X23" s="61">
        <f>[1]Q3.2!T24</f>
        <v>100</v>
      </c>
      <c r="Y23" s="62">
        <f>[1]Q3.2!U24</f>
        <v>118</v>
      </c>
      <c r="Z23" s="62">
        <f>[1]Q3.2!V24</f>
        <v>148</v>
      </c>
      <c r="AA23" s="62">
        <f>[1]Q3.2!W24</f>
        <v>135</v>
      </c>
      <c r="AB23" s="62">
        <f>[1]Q3.2!X24</f>
        <v>112</v>
      </c>
      <c r="AC23" s="84">
        <f>[1]Q3.2!Y24</f>
        <v>613</v>
      </c>
    </row>
    <row r="24" spans="2:29" x14ac:dyDescent="0.25">
      <c r="B24" s="28" t="str">
        <f>[1]Q3.2!A25</f>
        <v>Campo de Ourique</v>
      </c>
      <c r="C24" s="61">
        <f>[1]Q3.2!B25</f>
        <v>33</v>
      </c>
      <c r="D24" s="62">
        <f>[1]Q3.2!C25</f>
        <v>57</v>
      </c>
      <c r="E24" s="62">
        <f>[1]Q3.2!D25</f>
        <v>82</v>
      </c>
      <c r="F24" s="62">
        <f>[1]Q3.2!E25</f>
        <v>90</v>
      </c>
      <c r="G24" s="62">
        <f>[1]Q3.2!F25</f>
        <v>83</v>
      </c>
      <c r="H24" s="84">
        <f>[1]Q3.2!G25</f>
        <v>345</v>
      </c>
      <c r="I24" s="81"/>
      <c r="J24" s="61">
        <f>[1]Q3.2!H25</f>
        <v>36</v>
      </c>
      <c r="K24" s="62">
        <f>[1]Q3.2!I25</f>
        <v>60</v>
      </c>
      <c r="L24" s="62">
        <f>[1]Q3.2!J25</f>
        <v>83</v>
      </c>
      <c r="M24" s="62">
        <f>[1]Q3.2!K25</f>
        <v>90</v>
      </c>
      <c r="N24" s="62">
        <f>[1]Q3.2!L25</f>
        <v>85</v>
      </c>
      <c r="O24" s="84">
        <f>[1]Q3.2!M25</f>
        <v>354</v>
      </c>
      <c r="P24" s="81"/>
      <c r="Q24" s="61">
        <f>[1]Q3.2!N25</f>
        <v>37</v>
      </c>
      <c r="R24" s="62">
        <f>[1]Q3.2!O25</f>
        <v>60</v>
      </c>
      <c r="S24" s="62">
        <f>[1]Q3.2!P25</f>
        <v>83</v>
      </c>
      <c r="T24" s="62">
        <f>[1]Q3.2!Q25</f>
        <v>90</v>
      </c>
      <c r="U24" s="62">
        <f>[1]Q3.2!R25</f>
        <v>80</v>
      </c>
      <c r="V24" s="84">
        <f>[1]Q3.2!S25</f>
        <v>350</v>
      </c>
      <c r="W24" s="11"/>
      <c r="X24" s="61">
        <f>[1]Q3.2!T25</f>
        <v>40</v>
      </c>
      <c r="Y24" s="62">
        <f>[1]Q3.2!U25</f>
        <v>60</v>
      </c>
      <c r="Z24" s="62">
        <f>[1]Q3.2!V25</f>
        <v>82</v>
      </c>
      <c r="AA24" s="62">
        <f>[1]Q3.2!W25</f>
        <v>90</v>
      </c>
      <c r="AB24" s="62">
        <f>[1]Q3.2!X25</f>
        <v>76</v>
      </c>
      <c r="AC24" s="84">
        <f>[1]Q3.2!Y25</f>
        <v>348</v>
      </c>
    </row>
    <row r="25" spans="2:29" x14ac:dyDescent="0.25">
      <c r="B25" s="28" t="str">
        <f>[1]Q3.2!A26</f>
        <v>Campolide</v>
      </c>
      <c r="C25" s="61">
        <f>[1]Q3.2!B26</f>
        <v>28</v>
      </c>
      <c r="D25" s="62">
        <f>[1]Q3.2!C26</f>
        <v>59</v>
      </c>
      <c r="E25" s="62">
        <f>[1]Q3.2!D26</f>
        <v>51</v>
      </c>
      <c r="F25" s="62">
        <f>[1]Q3.2!E26</f>
        <v>47</v>
      </c>
      <c r="G25" s="62">
        <f>[1]Q3.2!F26</f>
        <v>65</v>
      </c>
      <c r="H25" s="84">
        <f>[1]Q3.2!G26</f>
        <v>250</v>
      </c>
      <c r="I25" s="81"/>
      <c r="J25" s="61">
        <f>[1]Q3.2!H26</f>
        <v>30</v>
      </c>
      <c r="K25" s="62">
        <f>[1]Q3.2!I26</f>
        <v>59</v>
      </c>
      <c r="L25" s="62">
        <f>[1]Q3.2!J26</f>
        <v>51</v>
      </c>
      <c r="M25" s="62">
        <f>[1]Q3.2!K26</f>
        <v>47</v>
      </c>
      <c r="N25" s="62">
        <f>[1]Q3.2!L26</f>
        <v>65</v>
      </c>
      <c r="O25" s="84">
        <f>[1]Q3.2!M26</f>
        <v>252</v>
      </c>
      <c r="P25" s="81"/>
      <c r="Q25" s="61">
        <f>[1]Q3.2!N26</f>
        <v>30</v>
      </c>
      <c r="R25" s="62">
        <f>[1]Q3.2!O26</f>
        <v>61</v>
      </c>
      <c r="S25" s="62">
        <f>[1]Q3.2!P26</f>
        <v>50</v>
      </c>
      <c r="T25" s="62">
        <f>[1]Q3.2!Q26</f>
        <v>46</v>
      </c>
      <c r="U25" s="62">
        <f>[1]Q3.2!R26</f>
        <v>65</v>
      </c>
      <c r="V25" s="84">
        <f>[1]Q3.2!S26</f>
        <v>252</v>
      </c>
      <c r="W25" s="11"/>
      <c r="X25" s="61">
        <f>[1]Q3.2!T26</f>
        <v>31</v>
      </c>
      <c r="Y25" s="62">
        <f>[1]Q3.2!U26</f>
        <v>60</v>
      </c>
      <c r="Z25" s="62">
        <f>[1]Q3.2!V26</f>
        <v>49</v>
      </c>
      <c r="AA25" s="62">
        <f>[1]Q3.2!W26</f>
        <v>44</v>
      </c>
      <c r="AB25" s="62">
        <f>[1]Q3.2!X26</f>
        <v>61</v>
      </c>
      <c r="AC25" s="84">
        <f>[1]Q3.2!Y26</f>
        <v>245</v>
      </c>
    </row>
    <row r="26" spans="2:29" x14ac:dyDescent="0.25">
      <c r="B26" s="28" t="str">
        <f>[1]Q3.2!A27</f>
        <v>Carnide</v>
      </c>
      <c r="C26" s="61">
        <f>[1]Q3.2!B27</f>
        <v>34</v>
      </c>
      <c r="D26" s="62">
        <f>[1]Q3.2!C27</f>
        <v>62</v>
      </c>
      <c r="E26" s="62">
        <f>[1]Q3.2!D27</f>
        <v>65</v>
      </c>
      <c r="F26" s="62">
        <f>[1]Q3.2!E27</f>
        <v>46</v>
      </c>
      <c r="G26" s="62">
        <f>[1]Q3.2!F27</f>
        <v>47</v>
      </c>
      <c r="H26" s="84">
        <f>[1]Q3.2!G27</f>
        <v>254</v>
      </c>
      <c r="I26" s="81"/>
      <c r="J26" s="61">
        <f>[1]Q3.2!H27</f>
        <v>36</v>
      </c>
      <c r="K26" s="62">
        <f>[1]Q3.2!I27</f>
        <v>63</v>
      </c>
      <c r="L26" s="62">
        <f>[1]Q3.2!J27</f>
        <v>66</v>
      </c>
      <c r="M26" s="62">
        <f>[1]Q3.2!K27</f>
        <v>46</v>
      </c>
      <c r="N26" s="62">
        <f>[1]Q3.2!L27</f>
        <v>47</v>
      </c>
      <c r="O26" s="84">
        <f>[1]Q3.2!M27</f>
        <v>258</v>
      </c>
      <c r="P26" s="81"/>
      <c r="Q26" s="61">
        <f>[1]Q3.2!N27</f>
        <v>35</v>
      </c>
      <c r="R26" s="62">
        <f>[1]Q3.2!O27</f>
        <v>64</v>
      </c>
      <c r="S26" s="62">
        <f>[1]Q3.2!P27</f>
        <v>66</v>
      </c>
      <c r="T26" s="62">
        <f>[1]Q3.2!Q27</f>
        <v>45</v>
      </c>
      <c r="U26" s="62">
        <f>[1]Q3.2!R27</f>
        <v>43</v>
      </c>
      <c r="V26" s="84">
        <f>[1]Q3.2!S27</f>
        <v>253</v>
      </c>
      <c r="W26" s="11"/>
      <c r="X26" s="61">
        <f>[1]Q3.2!T27</f>
        <v>39</v>
      </c>
      <c r="Y26" s="62">
        <f>[1]Q3.2!U27</f>
        <v>64</v>
      </c>
      <c r="Z26" s="62">
        <f>[1]Q3.2!V27</f>
        <v>66</v>
      </c>
      <c r="AA26" s="62">
        <f>[1]Q3.2!W27</f>
        <v>43</v>
      </c>
      <c r="AB26" s="62">
        <f>[1]Q3.2!X27</f>
        <v>41</v>
      </c>
      <c r="AC26" s="84">
        <f>[1]Q3.2!Y27</f>
        <v>253</v>
      </c>
    </row>
    <row r="27" spans="2:29" x14ac:dyDescent="0.25">
      <c r="B27" s="28" t="str">
        <f>[1]Q3.2!A28</f>
        <v>Estrela</v>
      </c>
      <c r="C27" s="61">
        <f>[1]Q3.2!B28</f>
        <v>27</v>
      </c>
      <c r="D27" s="62">
        <f>[1]Q3.2!C28</f>
        <v>48</v>
      </c>
      <c r="E27" s="62">
        <f>[1]Q3.2!D28</f>
        <v>79</v>
      </c>
      <c r="F27" s="62">
        <f>[1]Q3.2!E28</f>
        <v>70</v>
      </c>
      <c r="G27" s="62">
        <f>[1]Q3.2!F28</f>
        <v>86</v>
      </c>
      <c r="H27" s="84">
        <f>[1]Q3.2!G28</f>
        <v>310</v>
      </c>
      <c r="I27" s="81"/>
      <c r="J27" s="61">
        <f>[1]Q3.2!H28</f>
        <v>30</v>
      </c>
      <c r="K27" s="62">
        <f>[1]Q3.2!I28</f>
        <v>49</v>
      </c>
      <c r="L27" s="62">
        <f>[1]Q3.2!J28</f>
        <v>79</v>
      </c>
      <c r="M27" s="62">
        <f>[1]Q3.2!K28</f>
        <v>72</v>
      </c>
      <c r="N27" s="62">
        <f>[1]Q3.2!L28</f>
        <v>86</v>
      </c>
      <c r="O27" s="84">
        <f>[1]Q3.2!M28</f>
        <v>316</v>
      </c>
      <c r="P27" s="81"/>
      <c r="Q27" s="61">
        <f>[1]Q3.2!N28</f>
        <v>32</v>
      </c>
      <c r="R27" s="62">
        <f>[1]Q3.2!O28</f>
        <v>48</v>
      </c>
      <c r="S27" s="62">
        <f>[1]Q3.2!P28</f>
        <v>79</v>
      </c>
      <c r="T27" s="62">
        <f>[1]Q3.2!Q28</f>
        <v>70</v>
      </c>
      <c r="U27" s="62">
        <f>[1]Q3.2!R28</f>
        <v>79</v>
      </c>
      <c r="V27" s="84">
        <f>[1]Q3.2!S28</f>
        <v>308</v>
      </c>
      <c r="W27" s="11"/>
      <c r="X27" s="61">
        <f>[1]Q3.2!T28</f>
        <v>34</v>
      </c>
      <c r="Y27" s="62">
        <f>[1]Q3.2!U28</f>
        <v>48</v>
      </c>
      <c r="Z27" s="62">
        <f>[1]Q3.2!V28</f>
        <v>78</v>
      </c>
      <c r="AA27" s="62">
        <f>[1]Q3.2!W28</f>
        <v>70</v>
      </c>
      <c r="AB27" s="62">
        <f>[1]Q3.2!X28</f>
        <v>76</v>
      </c>
      <c r="AC27" s="84">
        <f>[1]Q3.2!Y28</f>
        <v>306</v>
      </c>
    </row>
    <row r="28" spans="2:29" x14ac:dyDescent="0.25">
      <c r="B28" s="28" t="str">
        <f>[1]Q3.2!A29</f>
        <v>Lumiar</v>
      </c>
      <c r="C28" s="61">
        <f>[1]Q3.2!B29</f>
        <v>48</v>
      </c>
      <c r="D28" s="62">
        <f>[1]Q3.2!C29</f>
        <v>83</v>
      </c>
      <c r="E28" s="62">
        <f>[1]Q3.2!D29</f>
        <v>94</v>
      </c>
      <c r="F28" s="62">
        <f>[1]Q3.2!E29</f>
        <v>93</v>
      </c>
      <c r="G28" s="62">
        <f>[1]Q3.2!F29</f>
        <v>92</v>
      </c>
      <c r="H28" s="84">
        <f>[1]Q3.2!G29</f>
        <v>410</v>
      </c>
      <c r="I28" s="81"/>
      <c r="J28" s="61">
        <f>[1]Q3.2!H29</f>
        <v>52</v>
      </c>
      <c r="K28" s="62">
        <f>[1]Q3.2!I29</f>
        <v>83</v>
      </c>
      <c r="L28" s="62">
        <f>[1]Q3.2!J29</f>
        <v>94</v>
      </c>
      <c r="M28" s="62">
        <f>[1]Q3.2!K29</f>
        <v>93</v>
      </c>
      <c r="N28" s="62">
        <f>[1]Q3.2!L29</f>
        <v>93</v>
      </c>
      <c r="O28" s="84">
        <f>[1]Q3.2!M29</f>
        <v>415</v>
      </c>
      <c r="P28" s="81"/>
      <c r="Q28" s="61">
        <f>[1]Q3.2!N29</f>
        <v>53</v>
      </c>
      <c r="R28" s="62">
        <f>[1]Q3.2!O29</f>
        <v>82</v>
      </c>
      <c r="S28" s="62">
        <f>[1]Q3.2!P29</f>
        <v>92</v>
      </c>
      <c r="T28" s="62">
        <f>[1]Q3.2!Q29</f>
        <v>88</v>
      </c>
      <c r="U28" s="62">
        <f>[1]Q3.2!R29</f>
        <v>89</v>
      </c>
      <c r="V28" s="84">
        <f>[1]Q3.2!S29</f>
        <v>404</v>
      </c>
      <c r="W28" s="11"/>
      <c r="X28" s="61">
        <f>[1]Q3.2!T29</f>
        <v>54</v>
      </c>
      <c r="Y28" s="62">
        <f>[1]Q3.2!U29</f>
        <v>80</v>
      </c>
      <c r="Z28" s="62">
        <f>[1]Q3.2!V29</f>
        <v>91</v>
      </c>
      <c r="AA28" s="62">
        <f>[1]Q3.2!W29</f>
        <v>82</v>
      </c>
      <c r="AB28" s="62">
        <f>[1]Q3.2!X29</f>
        <v>81</v>
      </c>
      <c r="AC28" s="84">
        <f>[1]Q3.2!Y29</f>
        <v>388</v>
      </c>
    </row>
    <row r="29" spans="2:29" x14ac:dyDescent="0.25">
      <c r="B29" s="28" t="str">
        <f>[1]Q3.2!A30</f>
        <v>Marvila</v>
      </c>
      <c r="C29" s="61">
        <f>[1]Q3.2!B30</f>
        <v>119</v>
      </c>
      <c r="D29" s="62">
        <f>[1]Q3.2!C30</f>
        <v>211</v>
      </c>
      <c r="E29" s="62">
        <f>[1]Q3.2!D30</f>
        <v>183</v>
      </c>
      <c r="F29" s="62">
        <f>[1]Q3.2!E30</f>
        <v>178</v>
      </c>
      <c r="G29" s="62">
        <f>[1]Q3.2!F30</f>
        <v>151</v>
      </c>
      <c r="H29" s="84">
        <f>[1]Q3.2!G30</f>
        <v>842</v>
      </c>
      <c r="I29" s="81"/>
      <c r="J29" s="61">
        <f>[1]Q3.2!H30</f>
        <v>124</v>
      </c>
      <c r="K29" s="62">
        <f>[1]Q3.2!I30</f>
        <v>211</v>
      </c>
      <c r="L29" s="62">
        <f>[1]Q3.2!J30</f>
        <v>183</v>
      </c>
      <c r="M29" s="62">
        <f>[1]Q3.2!K30</f>
        <v>178</v>
      </c>
      <c r="N29" s="62">
        <f>[1]Q3.2!L30</f>
        <v>150</v>
      </c>
      <c r="O29" s="84">
        <f>[1]Q3.2!M30</f>
        <v>846</v>
      </c>
      <c r="P29" s="81"/>
      <c r="Q29" s="61">
        <f>[1]Q3.2!N30</f>
        <v>124</v>
      </c>
      <c r="R29" s="62">
        <f>[1]Q3.2!O30</f>
        <v>203</v>
      </c>
      <c r="S29" s="62">
        <f>[1]Q3.2!P30</f>
        <v>180</v>
      </c>
      <c r="T29" s="62">
        <f>[1]Q3.2!Q30</f>
        <v>172</v>
      </c>
      <c r="U29" s="62">
        <f>[1]Q3.2!R30</f>
        <v>137</v>
      </c>
      <c r="V29" s="84">
        <f>[1]Q3.2!S30</f>
        <v>816</v>
      </c>
      <c r="W29" s="11"/>
      <c r="X29" s="61">
        <f>[1]Q3.2!T30</f>
        <v>134</v>
      </c>
      <c r="Y29" s="62">
        <f>[1]Q3.2!U30</f>
        <v>206</v>
      </c>
      <c r="Z29" s="62">
        <f>[1]Q3.2!V30</f>
        <v>178</v>
      </c>
      <c r="AA29" s="62">
        <f>[1]Q3.2!W30</f>
        <v>168</v>
      </c>
      <c r="AB29" s="62">
        <f>[1]Q3.2!X30</f>
        <v>128</v>
      </c>
      <c r="AC29" s="84">
        <f>[1]Q3.2!Y30</f>
        <v>814</v>
      </c>
    </row>
    <row r="30" spans="2:29" x14ac:dyDescent="0.25">
      <c r="B30" s="28" t="str">
        <f>[1]Q3.2!A31</f>
        <v>Misericórdia</v>
      </c>
      <c r="C30" s="61">
        <f>[1]Q3.2!B31</f>
        <v>41</v>
      </c>
      <c r="D30" s="62">
        <f>[1]Q3.2!C31</f>
        <v>72</v>
      </c>
      <c r="E30" s="62">
        <f>[1]Q3.2!D31</f>
        <v>65</v>
      </c>
      <c r="F30" s="62">
        <f>[1]Q3.2!E31</f>
        <v>69</v>
      </c>
      <c r="G30" s="62">
        <f>[1]Q3.2!F31</f>
        <v>84</v>
      </c>
      <c r="H30" s="84">
        <f>[1]Q3.2!G31</f>
        <v>331</v>
      </c>
      <c r="I30" s="81"/>
      <c r="J30" s="61">
        <f>[1]Q3.2!H31</f>
        <v>42</v>
      </c>
      <c r="K30" s="62">
        <f>[1]Q3.2!I31</f>
        <v>72</v>
      </c>
      <c r="L30" s="62">
        <f>[1]Q3.2!J31</f>
        <v>65</v>
      </c>
      <c r="M30" s="62">
        <f>[1]Q3.2!K31</f>
        <v>69</v>
      </c>
      <c r="N30" s="62">
        <f>[1]Q3.2!L31</f>
        <v>83</v>
      </c>
      <c r="O30" s="84">
        <f>[1]Q3.2!M31</f>
        <v>331</v>
      </c>
      <c r="P30" s="81"/>
      <c r="Q30" s="61">
        <f>[1]Q3.2!N31</f>
        <v>42</v>
      </c>
      <c r="R30" s="62">
        <f>[1]Q3.2!O31</f>
        <v>69</v>
      </c>
      <c r="S30" s="62">
        <f>[1]Q3.2!P31</f>
        <v>66</v>
      </c>
      <c r="T30" s="62">
        <f>[1]Q3.2!Q31</f>
        <v>67</v>
      </c>
      <c r="U30" s="62">
        <f>[1]Q3.2!R31</f>
        <v>79</v>
      </c>
      <c r="V30" s="84">
        <f>[1]Q3.2!S31</f>
        <v>323</v>
      </c>
      <c r="W30" s="11"/>
      <c r="X30" s="61">
        <f>[1]Q3.2!T31</f>
        <v>48</v>
      </c>
      <c r="Y30" s="62">
        <f>[1]Q3.2!U31</f>
        <v>67</v>
      </c>
      <c r="Z30" s="62">
        <f>[1]Q3.2!V31</f>
        <v>64</v>
      </c>
      <c r="AA30" s="62">
        <f>[1]Q3.2!W31</f>
        <v>66</v>
      </c>
      <c r="AB30" s="62">
        <f>[1]Q3.2!X31</f>
        <v>75</v>
      </c>
      <c r="AC30" s="84">
        <f>[1]Q3.2!Y31</f>
        <v>320</v>
      </c>
    </row>
    <row r="31" spans="2:29" x14ac:dyDescent="0.25">
      <c r="B31" s="28" t="str">
        <f>[1]Q3.2!A32</f>
        <v>Olivais</v>
      </c>
      <c r="C31" s="61">
        <f>[1]Q3.2!B32</f>
        <v>54</v>
      </c>
      <c r="D31" s="62">
        <f>[1]Q3.2!C32</f>
        <v>115</v>
      </c>
      <c r="E31" s="62">
        <f>[1]Q3.2!D32</f>
        <v>142</v>
      </c>
      <c r="F31" s="62">
        <f>[1]Q3.2!E32</f>
        <v>131</v>
      </c>
      <c r="G31" s="62">
        <f>[1]Q3.2!F32</f>
        <v>93</v>
      </c>
      <c r="H31" s="84">
        <f>[1]Q3.2!G32</f>
        <v>535</v>
      </c>
      <c r="I31" s="81"/>
      <c r="J31" s="61">
        <f>[1]Q3.2!H32</f>
        <v>59</v>
      </c>
      <c r="K31" s="62">
        <f>[1]Q3.2!I32</f>
        <v>116</v>
      </c>
      <c r="L31" s="62">
        <f>[1]Q3.2!J32</f>
        <v>142</v>
      </c>
      <c r="M31" s="62">
        <f>[1]Q3.2!K32</f>
        <v>131</v>
      </c>
      <c r="N31" s="62">
        <f>[1]Q3.2!L32</f>
        <v>93</v>
      </c>
      <c r="O31" s="84">
        <f>[1]Q3.2!M32</f>
        <v>541</v>
      </c>
      <c r="P31" s="81"/>
      <c r="Q31" s="61">
        <f>[1]Q3.2!N32</f>
        <v>62</v>
      </c>
      <c r="R31" s="62">
        <f>[1]Q3.2!O32</f>
        <v>114</v>
      </c>
      <c r="S31" s="62">
        <f>[1]Q3.2!P32</f>
        <v>142</v>
      </c>
      <c r="T31" s="62">
        <f>[1]Q3.2!Q32</f>
        <v>127</v>
      </c>
      <c r="U31" s="62">
        <f>[1]Q3.2!R32</f>
        <v>90</v>
      </c>
      <c r="V31" s="84">
        <f>[1]Q3.2!S32</f>
        <v>535</v>
      </c>
      <c r="W31" s="11"/>
      <c r="X31" s="61">
        <f>[1]Q3.2!T32</f>
        <v>62</v>
      </c>
      <c r="Y31" s="62">
        <f>[1]Q3.2!U32</f>
        <v>115</v>
      </c>
      <c r="Z31" s="62">
        <f>[1]Q3.2!V32</f>
        <v>139</v>
      </c>
      <c r="AA31" s="62">
        <f>[1]Q3.2!W32</f>
        <v>125</v>
      </c>
      <c r="AB31" s="62">
        <f>[1]Q3.2!X32</f>
        <v>87</v>
      </c>
      <c r="AC31" s="84">
        <f>[1]Q3.2!Y32</f>
        <v>528</v>
      </c>
    </row>
    <row r="32" spans="2:29" x14ac:dyDescent="0.25">
      <c r="B32" s="28" t="str">
        <f>[1]Q3.2!A33</f>
        <v>Parque das Nações</v>
      </c>
      <c r="C32" s="61">
        <f>[1]Q3.2!B33</f>
        <v>3</v>
      </c>
      <c r="D32" s="62">
        <f>[1]Q3.2!C33</f>
        <v>12</v>
      </c>
      <c r="E32" s="62">
        <f>[1]Q3.2!D33</f>
        <v>5</v>
      </c>
      <c r="F32" s="62">
        <f>[1]Q3.2!E33</f>
        <v>5</v>
      </c>
      <c r="G32" s="62">
        <f>[1]Q3.2!F33</f>
        <v>3</v>
      </c>
      <c r="H32" s="84">
        <f>[1]Q3.2!G33</f>
        <v>28</v>
      </c>
      <c r="I32" s="81"/>
      <c r="J32" s="61">
        <f>[1]Q3.2!H33</f>
        <v>3</v>
      </c>
      <c r="K32" s="62">
        <f>[1]Q3.2!I33</f>
        <v>12</v>
      </c>
      <c r="L32" s="62">
        <f>[1]Q3.2!J33</f>
        <v>5</v>
      </c>
      <c r="M32" s="62">
        <f>[1]Q3.2!K33</f>
        <v>5</v>
      </c>
      <c r="N32" s="62">
        <f>[1]Q3.2!L33</f>
        <v>3</v>
      </c>
      <c r="O32" s="84">
        <f>[1]Q3.2!M33</f>
        <v>28</v>
      </c>
      <c r="P32" s="81"/>
      <c r="Q32" s="61">
        <f>[1]Q3.2!N33</f>
        <v>4</v>
      </c>
      <c r="R32" s="62">
        <f>[1]Q3.2!O33</f>
        <v>13</v>
      </c>
      <c r="S32" s="62">
        <f>[1]Q3.2!P33</f>
        <v>5</v>
      </c>
      <c r="T32" s="62">
        <f>[1]Q3.2!Q33</f>
        <v>5</v>
      </c>
      <c r="U32" s="62">
        <f>[1]Q3.2!R33</f>
        <v>3</v>
      </c>
      <c r="V32" s="84">
        <f>[1]Q3.2!S33</f>
        <v>30</v>
      </c>
      <c r="W32" s="11"/>
      <c r="X32" s="61">
        <f>[1]Q3.2!T33</f>
        <v>5</v>
      </c>
      <c r="Y32" s="62">
        <f>[1]Q3.2!U33</f>
        <v>13</v>
      </c>
      <c r="Z32" s="62">
        <f>[1]Q3.2!V33</f>
        <v>5</v>
      </c>
      <c r="AA32" s="62">
        <f>[1]Q3.2!W33</f>
        <v>5</v>
      </c>
      <c r="AB32" s="62">
        <f>[1]Q3.2!X33</f>
        <v>3</v>
      </c>
      <c r="AC32" s="84">
        <f>[1]Q3.2!Y33</f>
        <v>31</v>
      </c>
    </row>
    <row r="33" spans="2:29" x14ac:dyDescent="0.25">
      <c r="B33" s="28" t="str">
        <f>[1]Q3.2!A34</f>
        <v>Penha de França</v>
      </c>
      <c r="C33" s="61">
        <f>[1]Q3.2!B34</f>
        <v>76</v>
      </c>
      <c r="D33" s="62">
        <f>[1]Q3.2!C34</f>
        <v>136</v>
      </c>
      <c r="E33" s="62">
        <f>[1]Q3.2!D34</f>
        <v>144</v>
      </c>
      <c r="F33" s="62">
        <f>[1]Q3.2!E34</f>
        <v>148</v>
      </c>
      <c r="G33" s="62">
        <f>[1]Q3.2!F34</f>
        <v>142</v>
      </c>
      <c r="H33" s="84">
        <f>[1]Q3.2!G34</f>
        <v>646</v>
      </c>
      <c r="I33" s="81"/>
      <c r="J33" s="61">
        <f>[1]Q3.2!H34</f>
        <v>83</v>
      </c>
      <c r="K33" s="62">
        <f>[1]Q3.2!I34</f>
        <v>136</v>
      </c>
      <c r="L33" s="62">
        <f>[1]Q3.2!J34</f>
        <v>145</v>
      </c>
      <c r="M33" s="62">
        <f>[1]Q3.2!K34</f>
        <v>146</v>
      </c>
      <c r="N33" s="62">
        <f>[1]Q3.2!L34</f>
        <v>141</v>
      </c>
      <c r="O33" s="84">
        <f>[1]Q3.2!M34</f>
        <v>651</v>
      </c>
      <c r="P33" s="81"/>
      <c r="Q33" s="61">
        <f>[1]Q3.2!N34</f>
        <v>86</v>
      </c>
      <c r="R33" s="62">
        <f>[1]Q3.2!O34</f>
        <v>131</v>
      </c>
      <c r="S33" s="62">
        <f>[1]Q3.2!P34</f>
        <v>143</v>
      </c>
      <c r="T33" s="62">
        <f>[1]Q3.2!Q34</f>
        <v>142</v>
      </c>
      <c r="U33" s="62">
        <f>[1]Q3.2!R34</f>
        <v>135</v>
      </c>
      <c r="V33" s="84">
        <f>[1]Q3.2!S34</f>
        <v>637</v>
      </c>
      <c r="W33" s="11"/>
      <c r="X33" s="61">
        <f>[1]Q3.2!T34</f>
        <v>95</v>
      </c>
      <c r="Y33" s="62">
        <f>[1]Q3.2!U34</f>
        <v>133</v>
      </c>
      <c r="Z33" s="62">
        <f>[1]Q3.2!V34</f>
        <v>141</v>
      </c>
      <c r="AA33" s="62">
        <f>[1]Q3.2!W34</f>
        <v>140</v>
      </c>
      <c r="AB33" s="62">
        <f>[1]Q3.2!X34</f>
        <v>128</v>
      </c>
      <c r="AC33" s="84">
        <f>[1]Q3.2!Y34</f>
        <v>637</v>
      </c>
    </row>
    <row r="34" spans="2:29" ht="12.75" customHeight="1" x14ac:dyDescent="0.25">
      <c r="B34" s="28" t="str">
        <f>[1]Q3.2!A35</f>
        <v>Santa Clara</v>
      </c>
      <c r="C34" s="61">
        <f>[1]Q3.2!B35</f>
        <v>64</v>
      </c>
      <c r="D34" s="62">
        <f>[1]Q3.2!C35</f>
        <v>108</v>
      </c>
      <c r="E34" s="62">
        <f>[1]Q3.2!D35</f>
        <v>94</v>
      </c>
      <c r="F34" s="62">
        <f>[1]Q3.2!E35</f>
        <v>87</v>
      </c>
      <c r="G34" s="62">
        <f>[1]Q3.2!F35</f>
        <v>61</v>
      </c>
      <c r="H34" s="84">
        <f>[1]Q3.2!G35</f>
        <v>414</v>
      </c>
      <c r="I34" s="81"/>
      <c r="J34" s="61">
        <f>[1]Q3.2!H35</f>
        <v>67</v>
      </c>
      <c r="K34" s="62">
        <f>[1]Q3.2!I35</f>
        <v>108</v>
      </c>
      <c r="L34" s="62">
        <f>[1]Q3.2!J35</f>
        <v>94</v>
      </c>
      <c r="M34" s="62">
        <f>[1]Q3.2!K35</f>
        <v>88</v>
      </c>
      <c r="N34" s="62">
        <f>[1]Q3.2!L35</f>
        <v>62</v>
      </c>
      <c r="O34" s="84">
        <f>[1]Q3.2!M35</f>
        <v>419</v>
      </c>
      <c r="P34" s="81"/>
      <c r="Q34" s="61">
        <f>[1]Q3.2!N35</f>
        <v>72</v>
      </c>
      <c r="R34" s="62">
        <f>[1]Q3.2!O35</f>
        <v>106</v>
      </c>
      <c r="S34" s="62">
        <f>[1]Q3.2!P35</f>
        <v>93</v>
      </c>
      <c r="T34" s="62">
        <f>[1]Q3.2!Q35</f>
        <v>90</v>
      </c>
      <c r="U34" s="62">
        <f>[1]Q3.2!R35</f>
        <v>60</v>
      </c>
      <c r="V34" s="84">
        <f>[1]Q3.2!S35</f>
        <v>421</v>
      </c>
      <c r="W34" s="11"/>
      <c r="X34" s="61">
        <f>[1]Q3.2!T35</f>
        <v>77</v>
      </c>
      <c r="Y34" s="62">
        <f>[1]Q3.2!U35</f>
        <v>103</v>
      </c>
      <c r="Z34" s="62">
        <f>[1]Q3.2!V35</f>
        <v>91</v>
      </c>
      <c r="AA34" s="62">
        <f>[1]Q3.2!W35</f>
        <v>87</v>
      </c>
      <c r="AB34" s="62">
        <f>[1]Q3.2!X35</f>
        <v>60</v>
      </c>
      <c r="AC34" s="84">
        <f>[1]Q3.2!Y35</f>
        <v>418</v>
      </c>
    </row>
    <row r="35" spans="2:29" x14ac:dyDescent="0.25">
      <c r="B35" s="28" t="str">
        <f>[1]Q3.2!A36</f>
        <v>Santa Maria Maior</v>
      </c>
      <c r="C35" s="61">
        <f>[1]Q3.2!B36</f>
        <v>49</v>
      </c>
      <c r="D35" s="62">
        <f>[1]Q3.2!C36</f>
        <v>73</v>
      </c>
      <c r="E35" s="62">
        <f>[1]Q3.2!D36</f>
        <v>102</v>
      </c>
      <c r="F35" s="62">
        <f>[1]Q3.2!E36</f>
        <v>55</v>
      </c>
      <c r="G35" s="62">
        <f>[1]Q3.2!F36</f>
        <v>73</v>
      </c>
      <c r="H35" s="84">
        <f>[1]Q3.2!G36</f>
        <v>352</v>
      </c>
      <c r="I35" s="81"/>
      <c r="J35" s="61">
        <f>[1]Q3.2!H36</f>
        <v>51</v>
      </c>
      <c r="K35" s="62">
        <f>[1]Q3.2!I36</f>
        <v>74</v>
      </c>
      <c r="L35" s="62">
        <f>[1]Q3.2!J36</f>
        <v>102</v>
      </c>
      <c r="M35" s="62">
        <f>[1]Q3.2!K36</f>
        <v>56</v>
      </c>
      <c r="N35" s="62">
        <f>[1]Q3.2!L36</f>
        <v>73</v>
      </c>
      <c r="O35" s="84">
        <f>[1]Q3.2!M36</f>
        <v>356</v>
      </c>
      <c r="P35" s="81"/>
      <c r="Q35" s="61">
        <f>[1]Q3.2!N36</f>
        <v>50</v>
      </c>
      <c r="R35" s="62">
        <f>[1]Q3.2!O36</f>
        <v>74</v>
      </c>
      <c r="S35" s="62">
        <f>[1]Q3.2!P36</f>
        <v>100</v>
      </c>
      <c r="T35" s="62">
        <f>[1]Q3.2!Q36</f>
        <v>55</v>
      </c>
      <c r="U35" s="62">
        <f>[1]Q3.2!R36</f>
        <v>66</v>
      </c>
      <c r="V35" s="84">
        <f>[1]Q3.2!S36</f>
        <v>345</v>
      </c>
      <c r="W35" s="11"/>
      <c r="X35" s="61">
        <f>[1]Q3.2!T36</f>
        <v>54</v>
      </c>
      <c r="Y35" s="62">
        <f>[1]Q3.2!U36</f>
        <v>74</v>
      </c>
      <c r="Z35" s="62">
        <f>[1]Q3.2!V36</f>
        <v>98</v>
      </c>
      <c r="AA35" s="62">
        <f>[1]Q3.2!W36</f>
        <v>55</v>
      </c>
      <c r="AB35" s="62">
        <f>[1]Q3.2!X36</f>
        <v>64</v>
      </c>
      <c r="AC35" s="84">
        <f>[1]Q3.2!Y36</f>
        <v>345</v>
      </c>
    </row>
    <row r="36" spans="2:29" x14ac:dyDescent="0.25">
      <c r="B36" s="28" t="str">
        <f>[1]Q3.2!A37</f>
        <v>Santo António</v>
      </c>
      <c r="C36" s="61">
        <f>[1]Q3.2!B37</f>
        <v>17</v>
      </c>
      <c r="D36" s="62">
        <f>[1]Q3.2!C37</f>
        <v>41</v>
      </c>
      <c r="E36" s="62">
        <f>[1]Q3.2!D37</f>
        <v>66</v>
      </c>
      <c r="F36" s="62">
        <f>[1]Q3.2!E37</f>
        <v>46</v>
      </c>
      <c r="G36" s="62">
        <f>[1]Q3.2!F37</f>
        <v>59</v>
      </c>
      <c r="H36" s="84">
        <f>[1]Q3.2!G37</f>
        <v>229</v>
      </c>
      <c r="I36" s="81"/>
      <c r="J36" s="61">
        <f>[1]Q3.2!H37</f>
        <v>22</v>
      </c>
      <c r="K36" s="62">
        <f>[1]Q3.2!I37</f>
        <v>44</v>
      </c>
      <c r="L36" s="62">
        <f>[1]Q3.2!J37</f>
        <v>66</v>
      </c>
      <c r="M36" s="62">
        <f>[1]Q3.2!K37</f>
        <v>46</v>
      </c>
      <c r="N36" s="62">
        <f>[1]Q3.2!L37</f>
        <v>59</v>
      </c>
      <c r="O36" s="84">
        <f>[1]Q3.2!M37</f>
        <v>237</v>
      </c>
      <c r="P36" s="81"/>
      <c r="Q36" s="61">
        <f>[1]Q3.2!N37</f>
        <v>22</v>
      </c>
      <c r="R36" s="62">
        <f>[1]Q3.2!O37</f>
        <v>45</v>
      </c>
      <c r="S36" s="62">
        <f>[1]Q3.2!P37</f>
        <v>66</v>
      </c>
      <c r="T36" s="62">
        <f>[1]Q3.2!Q37</f>
        <v>46</v>
      </c>
      <c r="U36" s="62">
        <f>[1]Q3.2!R37</f>
        <v>58</v>
      </c>
      <c r="V36" s="84">
        <f>[1]Q3.2!S37</f>
        <v>237</v>
      </c>
      <c r="W36" s="11"/>
      <c r="X36" s="61">
        <f>[1]Q3.2!T37</f>
        <v>22</v>
      </c>
      <c r="Y36" s="62">
        <f>[1]Q3.2!U37</f>
        <v>45</v>
      </c>
      <c r="Z36" s="62">
        <f>[1]Q3.2!V37</f>
        <v>64</v>
      </c>
      <c r="AA36" s="62">
        <f>[1]Q3.2!W37</f>
        <v>45</v>
      </c>
      <c r="AB36" s="62">
        <f>[1]Q3.2!X37</f>
        <v>58</v>
      </c>
      <c r="AC36" s="84">
        <f>[1]Q3.2!Y37</f>
        <v>234</v>
      </c>
    </row>
    <row r="37" spans="2:29" x14ac:dyDescent="0.25">
      <c r="B37" s="28" t="str">
        <f>[1]Q3.2!A38</f>
        <v>São Domingos de Benfica</v>
      </c>
      <c r="C37" s="61">
        <f>[1]Q3.2!B38</f>
        <v>29</v>
      </c>
      <c r="D37" s="62">
        <f>[1]Q3.2!C38</f>
        <v>62</v>
      </c>
      <c r="E37" s="62">
        <f>[1]Q3.2!D38</f>
        <v>54</v>
      </c>
      <c r="F37" s="62">
        <f>[1]Q3.2!E38</f>
        <v>66</v>
      </c>
      <c r="G37" s="62">
        <f>[1]Q3.2!F38</f>
        <v>66</v>
      </c>
      <c r="H37" s="84">
        <f>[1]Q3.2!G38</f>
        <v>277</v>
      </c>
      <c r="I37" s="81"/>
      <c r="J37" s="61">
        <f>[1]Q3.2!H38</f>
        <v>30</v>
      </c>
      <c r="K37" s="62">
        <f>[1]Q3.2!I38</f>
        <v>63</v>
      </c>
      <c r="L37" s="62">
        <f>[1]Q3.2!J38</f>
        <v>54</v>
      </c>
      <c r="M37" s="62">
        <f>[1]Q3.2!K38</f>
        <v>66</v>
      </c>
      <c r="N37" s="62">
        <f>[1]Q3.2!L38</f>
        <v>64</v>
      </c>
      <c r="O37" s="84">
        <f>[1]Q3.2!M38</f>
        <v>277</v>
      </c>
      <c r="P37" s="81"/>
      <c r="Q37" s="61">
        <f>[1]Q3.2!N38</f>
        <v>31</v>
      </c>
      <c r="R37" s="62">
        <f>[1]Q3.2!O38</f>
        <v>64</v>
      </c>
      <c r="S37" s="62">
        <f>[1]Q3.2!P38</f>
        <v>51</v>
      </c>
      <c r="T37" s="62">
        <f>[1]Q3.2!Q38</f>
        <v>64</v>
      </c>
      <c r="U37" s="62">
        <f>[1]Q3.2!R38</f>
        <v>61</v>
      </c>
      <c r="V37" s="84">
        <f>[1]Q3.2!S38</f>
        <v>271</v>
      </c>
      <c r="W37" s="11"/>
      <c r="X37" s="61">
        <f>[1]Q3.2!T38</f>
        <v>32</v>
      </c>
      <c r="Y37" s="62">
        <f>[1]Q3.2!U38</f>
        <v>64</v>
      </c>
      <c r="Z37" s="62">
        <f>[1]Q3.2!V38</f>
        <v>51</v>
      </c>
      <c r="AA37" s="62">
        <f>[1]Q3.2!W38</f>
        <v>63</v>
      </c>
      <c r="AB37" s="62">
        <f>[1]Q3.2!X38</f>
        <v>60</v>
      </c>
      <c r="AC37" s="84">
        <f>[1]Q3.2!Y38</f>
        <v>270</v>
      </c>
    </row>
    <row r="38" spans="2:29" x14ac:dyDescent="0.25">
      <c r="B38" s="28" t="str">
        <f>[1]Q3.2!A39</f>
        <v>São Vicente</v>
      </c>
      <c r="C38" s="61">
        <f>[1]Q3.2!B39</f>
        <v>27</v>
      </c>
      <c r="D38" s="62">
        <f>[1]Q3.2!C39</f>
        <v>61</v>
      </c>
      <c r="E38" s="62">
        <f>[1]Q3.2!D39</f>
        <v>72</v>
      </c>
      <c r="F38" s="62">
        <f>[1]Q3.2!E39</f>
        <v>74</v>
      </c>
      <c r="G38" s="62">
        <f>[1]Q3.2!F39</f>
        <v>63</v>
      </c>
      <c r="H38" s="84">
        <f>[1]Q3.2!G39</f>
        <v>297</v>
      </c>
      <c r="I38" s="184"/>
      <c r="J38" s="61">
        <f>[1]Q3.2!H39</f>
        <v>30</v>
      </c>
      <c r="K38" s="62">
        <f>[1]Q3.2!I39</f>
        <v>62</v>
      </c>
      <c r="L38" s="62">
        <f>[1]Q3.2!J39</f>
        <v>71</v>
      </c>
      <c r="M38" s="182">
        <f>[1]Q3.2!K39</f>
        <v>74</v>
      </c>
      <c r="N38" s="182">
        <f>[1]Q3.2!L39</f>
        <v>64</v>
      </c>
      <c r="O38" s="183">
        <f>[1]Q3.2!M39</f>
        <v>301</v>
      </c>
      <c r="P38" s="184"/>
      <c r="Q38" s="181">
        <f>[1]Q3.2!N39</f>
        <v>32</v>
      </c>
      <c r="R38" s="182">
        <f>[1]Q3.2!O39</f>
        <v>62</v>
      </c>
      <c r="S38" s="182">
        <f>[1]Q3.2!P39</f>
        <v>69</v>
      </c>
      <c r="T38" s="182">
        <f>[1]Q3.2!Q39</f>
        <v>74</v>
      </c>
      <c r="U38" s="182">
        <f>[1]Q3.2!R39</f>
        <v>61</v>
      </c>
      <c r="V38" s="183">
        <f>[1]Q3.2!S39</f>
        <v>298</v>
      </c>
      <c r="W38" s="11"/>
      <c r="X38" s="181">
        <f>[1]Q3.2!T39</f>
        <v>35</v>
      </c>
      <c r="Y38" s="182">
        <f>[1]Q3.2!U39</f>
        <v>63</v>
      </c>
      <c r="Z38" s="182">
        <f>[1]Q3.2!V39</f>
        <v>69</v>
      </c>
      <c r="AA38" s="182">
        <f>[1]Q3.2!W39</f>
        <v>75</v>
      </c>
      <c r="AB38" s="182">
        <f>[1]Q3.2!X39</f>
        <v>57</v>
      </c>
      <c r="AC38" s="183">
        <f>[1]Q3.2!Y39</f>
        <v>299</v>
      </c>
    </row>
    <row r="39" spans="2:29" x14ac:dyDescent="0.25">
      <c r="B39" s="31"/>
      <c r="C39" s="468"/>
      <c r="D39" s="469"/>
      <c r="E39" s="469"/>
      <c r="F39" s="469"/>
      <c r="G39" s="469"/>
      <c r="H39" s="469"/>
      <c r="I39" s="470"/>
      <c r="J39" s="469"/>
      <c r="K39" s="469"/>
      <c r="L39" s="469"/>
      <c r="O39" s="481"/>
      <c r="P39" s="482"/>
      <c r="Q39" s="482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X9:AC9"/>
    <mergeCell ref="C9:I9"/>
    <mergeCell ref="J9:P9"/>
    <mergeCell ref="Q9:W9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1.28515625" style="71" bestFit="1" customWidth="1"/>
    <col min="5" max="6" width="11.28515625" style="71" customWidth="1"/>
    <col min="7" max="7" width="11.28515625" style="74" customWidth="1"/>
    <col min="8" max="8" width="1.28515625" style="71" customWidth="1"/>
    <col min="9" max="11" width="11.28515625" style="71" bestFit="1" customWidth="1"/>
    <col min="12" max="12" width="11.28515625" style="75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72"/>
      <c r="L1" s="72"/>
      <c r="M1" s="198"/>
      <c r="S1" s="198"/>
      <c r="Y1" s="198"/>
    </row>
    <row r="2" spans="1:25" s="70" customFormat="1" ht="16.5" customHeight="1" x14ac:dyDescent="0.25">
      <c r="G2" s="72"/>
      <c r="L2" s="72"/>
      <c r="M2" s="198"/>
      <c r="S2" s="198"/>
      <c r="Y2" s="198"/>
    </row>
    <row r="3" spans="1:25" s="70" customFormat="1" ht="16.5" customHeight="1" x14ac:dyDescent="0.25">
      <c r="G3" s="72"/>
      <c r="L3" s="72"/>
      <c r="M3" s="198"/>
      <c r="S3" s="198"/>
      <c r="Y3" s="198"/>
    </row>
    <row r="4" spans="1:25" s="70" customFormat="1" ht="16.5" customHeight="1" x14ac:dyDescent="0.25">
      <c r="G4" s="72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69</v>
      </c>
      <c r="D5" s="72"/>
      <c r="E5" s="72"/>
      <c r="F5" s="72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L6" s="72"/>
      <c r="M6" s="198"/>
      <c r="S6" s="198"/>
      <c r="Y6" s="198"/>
    </row>
    <row r="7" spans="1:25" s="70" customFormat="1" ht="16.5" customHeight="1" x14ac:dyDescent="0.25">
      <c r="M7" s="198"/>
      <c r="S7" s="198"/>
      <c r="Y7" s="198"/>
    </row>
    <row r="8" spans="1:25" s="70" customFormat="1" ht="24.75" customHeight="1" x14ac:dyDescent="0.25">
      <c r="B8" s="7"/>
      <c r="C8" s="466" t="s">
        <v>68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</row>
    <row r="9" spans="1:25" s="70" customFormat="1" ht="24.75" customHeight="1" x14ac:dyDescent="0.25">
      <c r="B9" s="7"/>
      <c r="C9" s="465" t="s">
        <v>13</v>
      </c>
      <c r="D9" s="465"/>
      <c r="E9" s="465"/>
      <c r="F9" s="465"/>
      <c r="G9" s="465"/>
      <c r="H9" s="12"/>
      <c r="I9" s="465" t="s">
        <v>15</v>
      </c>
      <c r="J9" s="465"/>
      <c r="K9" s="465"/>
      <c r="L9" s="465"/>
      <c r="M9" s="465"/>
      <c r="N9" s="12"/>
      <c r="O9" s="465" t="s">
        <v>16</v>
      </c>
      <c r="P9" s="465"/>
      <c r="Q9" s="465"/>
      <c r="R9" s="465"/>
      <c r="S9" s="465"/>
      <c r="T9" s="29"/>
      <c r="U9" s="465" t="s">
        <v>14</v>
      </c>
      <c r="V9" s="465"/>
      <c r="W9" s="465"/>
      <c r="X9" s="465"/>
      <c r="Y9" s="465"/>
    </row>
    <row r="10" spans="1:25" s="70" customFormat="1" ht="29.2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9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(12)'!B11</f>
        <v>Portugal</v>
      </c>
      <c r="C11" s="99">
        <f>'Beneficiarios CSI_idade (12)'!C11/'Beneficiarios CSI_idade (12)'!H11</f>
        <v>0.13909252518411919</v>
      </c>
      <c r="D11" s="105">
        <f>'Beneficiarios CSI_idade (12)'!D11/'Beneficiarios CSI_idade (12)'!H11</f>
        <v>0.21444594937780412</v>
      </c>
      <c r="E11" s="105">
        <f>'Beneficiarios CSI_idade (12)'!E11/'Beneficiarios CSI_idade (12)'!H11</f>
        <v>0.2495640396173707</v>
      </c>
      <c r="F11" s="105">
        <f>'Beneficiarios CSI_idade (12)'!F11/'Beneficiarios CSI_idade (12)'!H11</f>
        <v>0.21439939050198933</v>
      </c>
      <c r="G11" s="100">
        <f>'Beneficiarios CSI_idade (12)'!G11/'Beneficiarios CSI_idade (12)'!H11</f>
        <v>0.18248963006856853</v>
      </c>
      <c r="H11" s="92"/>
      <c r="I11" s="99">
        <f>'Beneficiarios CSI_idade (12)'!J11/'Beneficiarios CSI_idade (12)'!O11</f>
        <v>0.14640319120407616</v>
      </c>
      <c r="J11" s="105">
        <f>'Beneficiarios CSI_idade (12)'!K11/'Beneficiarios CSI_idade (12)'!O11</f>
        <v>0.21336987127916332</v>
      </c>
      <c r="K11" s="105">
        <f>'Beneficiarios CSI_idade (12)'!L11/'Beneficiarios CSI_idade (12)'!O11</f>
        <v>0.24764933628318583</v>
      </c>
      <c r="L11" s="105">
        <f>'Beneficiarios CSI_idade (12)'!M11/'Beneficiarios CSI_idade (12)'!O11</f>
        <v>0.21234328908554573</v>
      </c>
      <c r="M11" s="100">
        <f>'Beneficiarios CSI_idade (12)'!N11/'Beneficiarios CSI_idade (12)'!O11</f>
        <v>0.18022593188522393</v>
      </c>
      <c r="O11" s="99">
        <f>'Beneficiarios CSI_idade (12)'!Q11/'Beneficiarios CSI_idade (12)'!V11</f>
        <v>0.15533661740558291</v>
      </c>
      <c r="P11" s="105">
        <f>'Beneficiarios CSI_idade (12)'!R11/'Beneficiarios CSI_idade (12)'!V11</f>
        <v>0.2153796941974282</v>
      </c>
      <c r="Q11" s="105">
        <f>'Beneficiarios CSI_idade (12)'!S11/'Beneficiarios CSI_idade (12)'!V11</f>
        <v>0.24811379097093383</v>
      </c>
      <c r="R11" s="105">
        <f>'Beneficiarios CSI_idade (12)'!T11/'Beneficiarios CSI_idade (12)'!V11</f>
        <v>0.20982236154649947</v>
      </c>
      <c r="S11" s="100">
        <f>'Beneficiarios CSI_idade (12)'!U11/'Beneficiarios CSI_idade (12)'!V11</f>
        <v>0.17133900582176445</v>
      </c>
      <c r="U11" s="99">
        <f>'Beneficiarios CSI_idade (12)'!X11/'Beneficiarios CSI_idade (12)'!AC11</f>
        <v>0.16400397574964826</v>
      </c>
      <c r="V11" s="105">
        <f>'Beneficiarios CSI_idade (12)'!Y11/'Beneficiarios CSI_idade (12)'!AC11</f>
        <v>0.21642879578673804</v>
      </c>
      <c r="W11" s="105">
        <f>'Beneficiarios CSI_idade (12)'!Z11/'Beneficiarios CSI_idade (12)'!AC11</f>
        <v>0.24758077355007765</v>
      </c>
      <c r="X11" s="105">
        <f>'Beneficiarios CSI_idade (12)'!AA11/'Beneficiarios CSI_idade (12)'!AC11</f>
        <v>0.20697993623310629</v>
      </c>
      <c r="Y11" s="100">
        <f>'Beneficiarios CSI_idade (12)'!AB11/'Beneficiarios CSI_idade (12)'!AC11</f>
        <v>0.16499791316171061</v>
      </c>
    </row>
    <row r="12" spans="1:25" s="70" customFormat="1" ht="14.25" customHeight="1" x14ac:dyDescent="0.2">
      <c r="B12" s="3" t="str">
        <f>'Beneficiarios CSI_idade (12)'!B12</f>
        <v>Área Metropolitana de Lisboa</v>
      </c>
      <c r="C12" s="101">
        <f>'Beneficiarios CSI_idade (12)'!C12/'Beneficiarios CSI_idade (12)'!H12</f>
        <v>0.13238854145652612</v>
      </c>
      <c r="D12" s="106">
        <f>'Beneficiarios CSI_idade (12)'!D12/'Beneficiarios CSI_idade (12)'!H12</f>
        <v>0.22021888238854145</v>
      </c>
      <c r="E12" s="106">
        <f>'Beneficiarios CSI_idade (12)'!E12/'Beneficiarios CSI_idade (12)'!H12</f>
        <v>0.24669659067984667</v>
      </c>
      <c r="F12" s="106">
        <f>'Beneficiarios CSI_idade (12)'!F12/'Beneficiarios CSI_idade (12)'!H12</f>
        <v>0.21136776275973371</v>
      </c>
      <c r="G12" s="102">
        <f>'Beneficiarios CSI_idade (12)'!G12/'Beneficiarios CSI_idade (12)'!H12</f>
        <v>0.18932822271535202</v>
      </c>
      <c r="H12" s="92"/>
      <c r="I12" s="101">
        <f>'Beneficiarios CSI_idade (12)'!J12/'Beneficiarios CSI_idade (12)'!O12</f>
        <v>0.14101831374400517</v>
      </c>
      <c r="J12" s="106">
        <f>'Beneficiarios CSI_idade (12)'!K12/'Beneficiarios CSI_idade (12)'!O12</f>
        <v>0.21914370201028752</v>
      </c>
      <c r="K12" s="106">
        <f>'Beneficiarios CSI_idade (12)'!L12/'Beneficiarios CSI_idade (12)'!O12</f>
        <v>0.24424123450041002</v>
      </c>
      <c r="L12" s="106">
        <f>'Beneficiarios CSI_idade (12)'!M12/'Beneficiarios CSI_idade (12)'!O12</f>
        <v>0.20863255721491936</v>
      </c>
      <c r="M12" s="102">
        <f>'Beneficiarios CSI_idade (12)'!N12/'Beneficiarios CSI_idade (12)'!O12</f>
        <v>0.18696419253037797</v>
      </c>
      <c r="O12" s="101">
        <f>'Beneficiarios CSI_idade (12)'!Q12/'Beneficiarios CSI_idade (12)'!V12</f>
        <v>0.14945054945054945</v>
      </c>
      <c r="P12" s="106">
        <f>'Beneficiarios CSI_idade (12)'!R12/'Beneficiarios CSI_idade (12)'!V12</f>
        <v>0.2211443728685108</v>
      </c>
      <c r="Q12" s="106">
        <f>'Beneficiarios CSI_idade (12)'!S12/'Beneficiarios CSI_idade (12)'!V12</f>
        <v>0.24398130605027157</v>
      </c>
      <c r="R12" s="106">
        <f>'Beneficiarios CSI_idade (12)'!T12/'Beneficiarios CSI_idade (12)'!V12</f>
        <v>0.20654288240495136</v>
      </c>
      <c r="S12" s="102">
        <f>'Beneficiarios CSI_idade (12)'!U12/'Beneficiarios CSI_idade (12)'!V12</f>
        <v>0.17888088922571682</v>
      </c>
      <c r="U12" s="101">
        <f>'Beneficiarios CSI_idade (12)'!X12/'Beneficiarios CSI_idade (12)'!AC12</f>
        <v>0.16056323760320113</v>
      </c>
      <c r="V12" s="106">
        <f>'Beneficiarios CSI_idade (12)'!Y12/'Beneficiarios CSI_idade (12)'!AC12</f>
        <v>0.22164817910145368</v>
      </c>
      <c r="W12" s="106">
        <f>'Beneficiarios CSI_idade (12)'!Z12/'Beneficiarios CSI_idade (12)'!AC12</f>
        <v>0.2427442637896976</v>
      </c>
      <c r="X12" s="106">
        <f>'Beneficiarios CSI_idade (12)'!AA12/'Beneficiarios CSI_idade (12)'!AC12</f>
        <v>0.20288203413868205</v>
      </c>
      <c r="Y12" s="102">
        <f>'Beneficiarios CSI_idade (12)'!AB12/'Beneficiarios CSI_idade (12)'!AC12</f>
        <v>0.17216228536696551</v>
      </c>
    </row>
    <row r="13" spans="1:25" s="70" customFormat="1" ht="14.25" customHeight="1" x14ac:dyDescent="0.2">
      <c r="B13" s="3" t="str">
        <f>'Beneficiarios CSI_idade (12)'!B13</f>
        <v>Distrito de Lisboa</v>
      </c>
      <c r="C13" s="101">
        <f>'Beneficiarios CSI_idade (12)'!C13/'Beneficiarios CSI_idade (12)'!H13</f>
        <v>0.11885508528882244</v>
      </c>
      <c r="D13" s="106">
        <f>'Beneficiarios CSI_idade (12)'!D13/'Beneficiarios CSI_idade (12)'!H13</f>
        <v>0.22001159561807695</v>
      </c>
      <c r="E13" s="106">
        <f>'Beneficiarios CSI_idade (12)'!E13/'Beneficiarios CSI_idade (12)'!H13</f>
        <v>0.25254035580238626</v>
      </c>
      <c r="F13" s="106">
        <f>'Beneficiarios CSI_idade (12)'!F13/'Beneficiarios CSI_idade (12)'!H13</f>
        <v>0.21662445454822862</v>
      </c>
      <c r="G13" s="102">
        <f>'Beneficiarios CSI_idade (12)'!G13/'Beneficiarios CSI_idade (12)'!H13</f>
        <v>0.19196850874248572</v>
      </c>
      <c r="H13" s="92"/>
      <c r="I13" s="101">
        <f>'Beneficiarios CSI_idade (12)'!J13/'Beneficiarios CSI_idade (12)'!O13</f>
        <v>0.12636782925873452</v>
      </c>
      <c r="J13" s="106">
        <f>'Beneficiarios CSI_idade (12)'!K13/'Beneficiarios CSI_idade (12)'!O13</f>
        <v>0.21888282639495976</v>
      </c>
      <c r="K13" s="106">
        <f>'Beneficiarios CSI_idade (12)'!L13/'Beneficiarios CSI_idade (12)'!O13</f>
        <v>0.25041449371476804</v>
      </c>
      <c r="L13" s="106">
        <f>'Beneficiarios CSI_idade (12)'!M13/'Beneficiarios CSI_idade (12)'!O13</f>
        <v>0.21433093178187079</v>
      </c>
      <c r="M13" s="102">
        <f>'Beneficiarios CSI_idade (12)'!N13/'Beneficiarios CSI_idade (12)'!O13</f>
        <v>0.19000391884966689</v>
      </c>
      <c r="O13" s="101">
        <f>'Beneficiarios CSI_idade (12)'!Q13/'Beneficiarios CSI_idade (12)'!V13</f>
        <v>0.13361817231733933</v>
      </c>
      <c r="P13" s="106">
        <f>'Beneficiarios CSI_idade (12)'!R13/'Beneficiarios CSI_idade (12)'!V13</f>
        <v>0.22119079088925092</v>
      </c>
      <c r="Q13" s="106">
        <f>'Beneficiarios CSI_idade (12)'!S13/'Beneficiarios CSI_idade (12)'!V13</f>
        <v>0.25103740817016568</v>
      </c>
      <c r="R13" s="106">
        <f>'Beneficiarios CSI_idade (12)'!T13/'Beneficiarios CSI_idade (12)'!V13</f>
        <v>0.21243045523007409</v>
      </c>
      <c r="S13" s="102">
        <f>'Beneficiarios CSI_idade (12)'!U13/'Beneficiarios CSI_idade (12)'!V13</f>
        <v>0.18172317339317001</v>
      </c>
      <c r="U13" s="101">
        <f>'Beneficiarios CSI_idade (12)'!X13/'Beneficiarios CSI_idade (12)'!AC13</f>
        <v>0.14541968206841097</v>
      </c>
      <c r="V13" s="106">
        <f>'Beneficiarios CSI_idade (12)'!Y13/'Beneficiarios CSI_idade (12)'!AC13</f>
        <v>0.22174800519576915</v>
      </c>
      <c r="W13" s="106">
        <f>'Beneficiarios CSI_idade (12)'!Z13/'Beneficiarios CSI_idade (12)'!AC13</f>
        <v>0.2497680460196697</v>
      </c>
      <c r="X13" s="106">
        <f>'Beneficiarios CSI_idade (12)'!AA13/'Beneficiarios CSI_idade (12)'!AC13</f>
        <v>0.20894414548153648</v>
      </c>
      <c r="Y13" s="102">
        <f>'Beneficiarios CSI_idade (12)'!AB13/'Beneficiarios CSI_idade (12)'!AC13</f>
        <v>0.17412012123461371</v>
      </c>
    </row>
    <row r="14" spans="1:25" s="70" customFormat="1" ht="14.25" customHeight="1" x14ac:dyDescent="0.2">
      <c r="B14" s="3" t="str">
        <f>'Beneficiarios CSI_idade (12)'!B14</f>
        <v>Concelho de Lisboa</v>
      </c>
      <c r="C14" s="103">
        <f>'Beneficiarios CSI_idade (12)'!C14/'Beneficiarios CSI_idade (12)'!H14</f>
        <v>0.1134158581465373</v>
      </c>
      <c r="D14" s="107">
        <f>'Beneficiarios CSI_idade (12)'!D14/'Beneficiarios CSI_idade (12)'!H14</f>
        <v>0.20374707259953162</v>
      </c>
      <c r="E14" s="107">
        <f>'Beneficiarios CSI_idade (12)'!E14/'Beneficiarios CSI_idade (12)'!H14</f>
        <v>0.23742611798817889</v>
      </c>
      <c r="F14" s="107">
        <f>'Beneficiarios CSI_idade (12)'!F14/'Beneficiarios CSI_idade (12)'!H14</f>
        <v>0.2228169956507193</v>
      </c>
      <c r="G14" s="104">
        <f>'Beneficiarios CSI_idade (12)'!G14/'Beneficiarios CSI_idade (12)'!H14</f>
        <v>0.2225939556150329</v>
      </c>
      <c r="H14" s="98"/>
      <c r="I14" s="103">
        <f>'Beneficiarios CSI_idade (12)'!J14/'Beneficiarios CSI_idade (12)'!O14</f>
        <v>0.12064402293780327</v>
      </c>
      <c r="J14" s="107">
        <f>'Beneficiarios CSI_idade (12)'!K14/'Beneficiarios CSI_idade (12)'!O14</f>
        <v>0.20324217026907807</v>
      </c>
      <c r="K14" s="107">
        <f>'Beneficiarios CSI_idade (12)'!L14/'Beneficiarios CSI_idade (12)'!O14</f>
        <v>0.23522276135862374</v>
      </c>
      <c r="L14" s="107">
        <f>'Beneficiarios CSI_idade (12)'!M14/'Beneficiarios CSI_idade (12)'!O14</f>
        <v>0.22077635641817381</v>
      </c>
      <c r="M14" s="104">
        <f>'Beneficiarios CSI_idade (12)'!N14/'Beneficiarios CSI_idade (12)'!O14</f>
        <v>0.22011468901632114</v>
      </c>
      <c r="N14" s="48"/>
      <c r="O14" s="103">
        <f>'Beneficiarios CSI_idade (12)'!Q14/'Beneficiarios CSI_idade (12)'!V14</f>
        <v>0.12725641888104047</v>
      </c>
      <c r="P14" s="107">
        <f>'Beneficiarios CSI_idade (12)'!R14/'Beneficiarios CSI_idade (12)'!V14</f>
        <v>0.2040587509810517</v>
      </c>
      <c r="Q14" s="107">
        <f>'Beneficiarios CSI_idade (12)'!S14/'Beneficiarios CSI_idade (12)'!V14</f>
        <v>0.23657360690660387</v>
      </c>
      <c r="R14" s="107">
        <f>'Beneficiarios CSI_idade (12)'!T14/'Beneficiarios CSI_idade (12)'!V14</f>
        <v>0.21986769817244087</v>
      </c>
      <c r="S14" s="104">
        <f>'Beneficiarios CSI_idade (12)'!U14/'Beneficiarios CSI_idade (12)'!V14</f>
        <v>0.2122435250588631</v>
      </c>
      <c r="U14" s="103">
        <f>'Beneficiarios CSI_idade (12)'!X14/'Beneficiarios CSI_idade (12)'!AC14</f>
        <v>0.13697857948139797</v>
      </c>
      <c r="V14" s="107">
        <f>'Beneficiarios CSI_idade (12)'!Y14/'Beneficiarios CSI_idade (12)'!AC14</f>
        <v>0.20586245772266065</v>
      </c>
      <c r="W14" s="107">
        <f>'Beneficiarios CSI_idade (12)'!Z14/'Beneficiarios CSI_idade (12)'!AC14</f>
        <v>0.23562570462232243</v>
      </c>
      <c r="X14" s="107">
        <f>'Beneficiarios CSI_idade (12)'!AA14/'Beneficiarios CSI_idade (12)'!AC14</f>
        <v>0.21724915445321308</v>
      </c>
      <c r="Y14" s="104">
        <f>'Beneficiarios CSI_idade (12)'!AB14/'Beneficiarios CSI_idade (12)'!AC14</f>
        <v>0.20428410372040587</v>
      </c>
    </row>
    <row r="15" spans="1:25" s="70" customFormat="1" ht="14.25" customHeight="1" x14ac:dyDescent="0.2">
      <c r="B15" s="28" t="str">
        <f>'Beneficiarios CSI_idade (12)'!B15</f>
        <v>Ajuda</v>
      </c>
      <c r="C15" s="99">
        <f>'Beneficiarios CSI_idade (12)'!C15/'Beneficiarios CSI_idade (12)'!H15</f>
        <v>0.13941018766756033</v>
      </c>
      <c r="D15" s="105">
        <f>'Beneficiarios CSI_idade (12)'!D15/'Beneficiarios CSI_idade (12)'!H15</f>
        <v>0.21983914209115282</v>
      </c>
      <c r="E15" s="105">
        <f>'Beneficiarios CSI_idade (12)'!E15/'Beneficiarios CSI_idade (12)'!H15</f>
        <v>0.24932975871313673</v>
      </c>
      <c r="F15" s="105">
        <f>'Beneficiarios CSI_idade (12)'!F15/'Beneficiarios CSI_idade (12)'!H15</f>
        <v>0.19034852546916889</v>
      </c>
      <c r="G15" s="100">
        <f>'Beneficiarios CSI_idade (12)'!G15/'Beneficiarios CSI_idade (12)'!H15</f>
        <v>0.20107238605898123</v>
      </c>
      <c r="H15" s="94"/>
      <c r="I15" s="99">
        <f>'Beneficiarios CSI_idade (12)'!J15/'Beneficiarios CSI_idade (12)'!O15</f>
        <v>0.14627659574468085</v>
      </c>
      <c r="J15" s="105">
        <f>'Beneficiarios CSI_idade (12)'!K15/'Beneficiarios CSI_idade (12)'!O15</f>
        <v>0.21808510638297873</v>
      </c>
      <c r="K15" s="105">
        <f>'Beneficiarios CSI_idade (12)'!L15/'Beneficiarios CSI_idade (12)'!O15</f>
        <v>0.2473404255319149</v>
      </c>
      <c r="L15" s="105">
        <f>'Beneficiarios CSI_idade (12)'!M15/'Beneficiarios CSI_idade (12)'!O15</f>
        <v>0.18882978723404256</v>
      </c>
      <c r="M15" s="100">
        <f>'Beneficiarios CSI_idade (12)'!N15/'Beneficiarios CSI_idade (12)'!O15</f>
        <v>0.19946808510638298</v>
      </c>
      <c r="O15" s="99">
        <f>'Beneficiarios CSI_idade (12)'!Q15/'Beneficiarios CSI_idade (12)'!V15</f>
        <v>0.15775401069518716</v>
      </c>
      <c r="P15" s="105">
        <f>'Beneficiarios CSI_idade (12)'!R15/'Beneficiarios CSI_idade (12)'!V15</f>
        <v>0.21657754010695188</v>
      </c>
      <c r="Q15" s="105">
        <f>'Beneficiarios CSI_idade (12)'!S15/'Beneficiarios CSI_idade (12)'!V15</f>
        <v>0.24331550802139038</v>
      </c>
      <c r="R15" s="105">
        <f>'Beneficiarios CSI_idade (12)'!T15/'Beneficiarios CSI_idade (12)'!V15</f>
        <v>0.18983957219251338</v>
      </c>
      <c r="S15" s="100">
        <f>'Beneficiarios CSI_idade (12)'!U15/'Beneficiarios CSI_idade (12)'!V15</f>
        <v>0.19251336898395721</v>
      </c>
      <c r="U15" s="99">
        <f>'Beneficiarios CSI_idade (12)'!X15/'Beneficiarios CSI_idade (12)'!AC15</f>
        <v>0.16129032258064516</v>
      </c>
      <c r="V15" s="105">
        <f>'Beneficiarios CSI_idade (12)'!Y15/'Beneficiarios CSI_idade (12)'!AC15</f>
        <v>0.21774193548387097</v>
      </c>
      <c r="W15" s="105">
        <f>'Beneficiarios CSI_idade (12)'!Z15/'Beneficiarios CSI_idade (12)'!AC15</f>
        <v>0.239247311827957</v>
      </c>
      <c r="X15" s="105">
        <f>'Beneficiarios CSI_idade (12)'!AA15/'Beneficiarios CSI_idade (12)'!AC15</f>
        <v>0.19354838709677419</v>
      </c>
      <c r="Y15" s="100">
        <f>'Beneficiarios CSI_idade (12)'!AB15/'Beneficiarios CSI_idade (12)'!AC15</f>
        <v>0.18817204301075269</v>
      </c>
    </row>
    <row r="16" spans="1:25" s="70" customFormat="1" ht="14.25" customHeight="1" x14ac:dyDescent="0.2">
      <c r="B16" s="28" t="str">
        <f>'Beneficiarios CSI_idade (12)'!B16</f>
        <v>Alcântara</v>
      </c>
      <c r="C16" s="101">
        <f>'Beneficiarios CSI_idade (12)'!C16/'Beneficiarios CSI_idade (12)'!H16</f>
        <v>0.13478260869565217</v>
      </c>
      <c r="D16" s="106">
        <f>'Beneficiarios CSI_idade (12)'!D16/'Beneficiarios CSI_idade (12)'!H16</f>
        <v>0.23478260869565218</v>
      </c>
      <c r="E16" s="106">
        <f>'Beneficiarios CSI_idade (12)'!E16/'Beneficiarios CSI_idade (12)'!H16</f>
        <v>0.2</v>
      </c>
      <c r="F16" s="106">
        <f>'Beneficiarios CSI_idade (12)'!F16/'Beneficiarios CSI_idade (12)'!H16</f>
        <v>0.2</v>
      </c>
      <c r="G16" s="102">
        <f>'Beneficiarios CSI_idade (12)'!G16/'Beneficiarios CSI_idade (12)'!H16</f>
        <v>0.23043478260869565</v>
      </c>
      <c r="H16" s="94"/>
      <c r="I16" s="101">
        <f>'Beneficiarios CSI_idade (12)'!J16/'Beneficiarios CSI_idade (12)'!O16</f>
        <v>0.13733905579399142</v>
      </c>
      <c r="J16" s="106">
        <f>'Beneficiarios CSI_idade (12)'!K16/'Beneficiarios CSI_idade (12)'!O16</f>
        <v>0.24034334763948498</v>
      </c>
      <c r="K16" s="106">
        <f>'Beneficiarios CSI_idade (12)'!L16/'Beneficiarios CSI_idade (12)'!O16</f>
        <v>0.19742489270386265</v>
      </c>
      <c r="L16" s="106">
        <f>'Beneficiarios CSI_idade (12)'!M16/'Beneficiarios CSI_idade (12)'!O16</f>
        <v>0.19742489270386265</v>
      </c>
      <c r="M16" s="102">
        <f>'Beneficiarios CSI_idade (12)'!N16/'Beneficiarios CSI_idade (12)'!O16</f>
        <v>0.22746781115879827</v>
      </c>
      <c r="O16" s="101">
        <f>'Beneficiarios CSI_idade (12)'!Q16/'Beneficiarios CSI_idade (12)'!V16</f>
        <v>0.14601769911504425</v>
      </c>
      <c r="P16" s="106">
        <f>'Beneficiarios CSI_idade (12)'!R16/'Beneficiarios CSI_idade (12)'!V16</f>
        <v>0.24778761061946902</v>
      </c>
      <c r="Q16" s="106">
        <f>'Beneficiarios CSI_idade (12)'!S16/'Beneficiarios CSI_idade (12)'!V16</f>
        <v>0.19911504424778761</v>
      </c>
      <c r="R16" s="106">
        <f>'Beneficiarios CSI_idade (12)'!T16/'Beneficiarios CSI_idade (12)'!V16</f>
        <v>0.19026548672566371</v>
      </c>
      <c r="S16" s="102">
        <f>'Beneficiarios CSI_idade (12)'!U16/'Beneficiarios CSI_idade (12)'!V16</f>
        <v>0.2168141592920354</v>
      </c>
      <c r="U16" s="101">
        <f>'Beneficiarios CSI_idade (12)'!X16/'Beneficiarios CSI_idade (12)'!AC16</f>
        <v>0.16666666666666666</v>
      </c>
      <c r="V16" s="106">
        <f>'Beneficiarios CSI_idade (12)'!Y16/'Beneficiarios CSI_idade (12)'!AC16</f>
        <v>0.25</v>
      </c>
      <c r="W16" s="106">
        <f>'Beneficiarios CSI_idade (12)'!Z16/'Beneficiarios CSI_idade (12)'!AC16</f>
        <v>0.19298245614035087</v>
      </c>
      <c r="X16" s="106">
        <f>'Beneficiarios CSI_idade (12)'!AA16/'Beneficiarios CSI_idade (12)'!AC16</f>
        <v>0.18421052631578946</v>
      </c>
      <c r="Y16" s="102">
        <f>'Beneficiarios CSI_idade (12)'!AB16/'Beneficiarios CSI_idade (12)'!AC16</f>
        <v>0.20614035087719298</v>
      </c>
    </row>
    <row r="17" spans="2:25" s="70" customFormat="1" ht="14.25" customHeight="1" x14ac:dyDescent="0.2">
      <c r="B17" s="28" t="str">
        <f>'Beneficiarios CSI_idade (12)'!B17</f>
        <v>Alvalade</v>
      </c>
      <c r="C17" s="101">
        <f>'Beneficiarios CSI_idade (12)'!C17/'Beneficiarios CSI_idade (12)'!H17</f>
        <v>7.4941451990632318E-2</v>
      </c>
      <c r="D17" s="106">
        <f>'Beneficiarios CSI_idade (12)'!D17/'Beneficiarios CSI_idade (12)'!H17</f>
        <v>0.15456674473067916</v>
      </c>
      <c r="E17" s="106">
        <f>'Beneficiarios CSI_idade (12)'!E17/'Beneficiarios CSI_idade (12)'!H17</f>
        <v>0.21545667447306791</v>
      </c>
      <c r="F17" s="106">
        <f>'Beneficiarios CSI_idade (12)'!F17/'Beneficiarios CSI_idade (12)'!H17</f>
        <v>0.24355971896955503</v>
      </c>
      <c r="G17" s="102">
        <f>'Beneficiarios CSI_idade (12)'!G17/'Beneficiarios CSI_idade (12)'!H17</f>
        <v>0.31147540983606559</v>
      </c>
      <c r="H17" s="94"/>
      <c r="I17" s="101">
        <f>'Beneficiarios CSI_idade (12)'!J17/'Beneficiarios CSI_idade (12)'!O17</f>
        <v>8.1018518518518517E-2</v>
      </c>
      <c r="J17" s="106">
        <f>'Beneficiarios CSI_idade (12)'!K17/'Beneficiarios CSI_idade (12)'!O17</f>
        <v>0.15277777777777779</v>
      </c>
      <c r="K17" s="106">
        <f>'Beneficiarios CSI_idade (12)'!L17/'Beneficiarios CSI_idade (12)'!O17</f>
        <v>0.21296296296296297</v>
      </c>
      <c r="L17" s="106">
        <f>'Beneficiarios CSI_idade (12)'!M17/'Beneficiarios CSI_idade (12)'!O17</f>
        <v>0.24537037037037038</v>
      </c>
      <c r="M17" s="102">
        <f>'Beneficiarios CSI_idade (12)'!N17/'Beneficiarios CSI_idade (12)'!O17</f>
        <v>0.30787037037037035</v>
      </c>
      <c r="O17" s="101">
        <f>'Beneficiarios CSI_idade (12)'!Q17/'Beneficiarios CSI_idade (12)'!V17</f>
        <v>8.5308056872037921E-2</v>
      </c>
      <c r="P17" s="106">
        <f>'Beneficiarios CSI_idade (12)'!R17/'Beneficiarios CSI_idade (12)'!V17</f>
        <v>0.15639810426540285</v>
      </c>
      <c r="Q17" s="106">
        <f>'Beneficiarios CSI_idade (12)'!S17/'Beneficiarios CSI_idade (12)'!V17</f>
        <v>0.21563981042654029</v>
      </c>
      <c r="R17" s="106">
        <f>'Beneficiarios CSI_idade (12)'!T17/'Beneficiarios CSI_idade (12)'!V17</f>
        <v>0.24644549763033174</v>
      </c>
      <c r="S17" s="102">
        <f>'Beneficiarios CSI_idade (12)'!U17/'Beneficiarios CSI_idade (12)'!V17</f>
        <v>0.29620853080568721</v>
      </c>
      <c r="U17" s="101">
        <f>'Beneficiarios CSI_idade (12)'!X17/'Beneficiarios CSI_idade (12)'!AC17</f>
        <v>9.6018735362997654E-2</v>
      </c>
      <c r="V17" s="106">
        <f>'Beneficiarios CSI_idade (12)'!Y17/'Beneficiarios CSI_idade (12)'!AC17</f>
        <v>0.16393442622950818</v>
      </c>
      <c r="W17" s="106">
        <f>'Beneficiarios CSI_idade (12)'!Z17/'Beneficiarios CSI_idade (12)'!AC17</f>
        <v>0.21311475409836064</v>
      </c>
      <c r="X17" s="106">
        <f>'Beneficiarios CSI_idade (12)'!AA17/'Beneficiarios CSI_idade (12)'!AC17</f>
        <v>0.24121779859484777</v>
      </c>
      <c r="Y17" s="102">
        <f>'Beneficiarios CSI_idade (12)'!AB17/'Beneficiarios CSI_idade (12)'!AC17</f>
        <v>0.2857142857142857</v>
      </c>
    </row>
    <row r="18" spans="2:25" s="70" customFormat="1" ht="14.25" customHeight="1" x14ac:dyDescent="0.2">
      <c r="B18" s="28" t="str">
        <f>'Beneficiarios CSI_idade (12)'!B18</f>
        <v>Areeiro</v>
      </c>
      <c r="C18" s="101">
        <f>'Beneficiarios CSI_idade (12)'!C18/'Beneficiarios CSI_idade (12)'!H18</f>
        <v>6.0317460317460318E-2</v>
      </c>
      <c r="D18" s="106">
        <f>'Beneficiarios CSI_idade (12)'!D18/'Beneficiarios CSI_idade (12)'!H18</f>
        <v>0.13015873015873017</v>
      </c>
      <c r="E18" s="106">
        <f>'Beneficiarios CSI_idade (12)'!E18/'Beneficiarios CSI_idade (12)'!H18</f>
        <v>0.22857142857142856</v>
      </c>
      <c r="F18" s="106">
        <f>'Beneficiarios CSI_idade (12)'!F18/'Beneficiarios CSI_idade (12)'!H18</f>
        <v>0.27619047619047621</v>
      </c>
      <c r="G18" s="102">
        <f>'Beneficiarios CSI_idade (12)'!G18/'Beneficiarios CSI_idade (12)'!H18</f>
        <v>0.30476190476190479</v>
      </c>
      <c r="H18" s="94"/>
      <c r="I18" s="101">
        <f>'Beneficiarios CSI_idade (12)'!J18/'Beneficiarios CSI_idade (12)'!O18</f>
        <v>6.6455696202531639E-2</v>
      </c>
      <c r="J18" s="106">
        <f>'Beneficiarios CSI_idade (12)'!K18/'Beneficiarios CSI_idade (12)'!O18</f>
        <v>0.12974683544303797</v>
      </c>
      <c r="K18" s="106">
        <f>'Beneficiarios CSI_idade (12)'!L18/'Beneficiarios CSI_idade (12)'!O18</f>
        <v>0.22468354430379747</v>
      </c>
      <c r="L18" s="106">
        <f>'Beneficiarios CSI_idade (12)'!M18/'Beneficiarios CSI_idade (12)'!O18</f>
        <v>0.27531645569620256</v>
      </c>
      <c r="M18" s="102">
        <f>'Beneficiarios CSI_idade (12)'!N18/'Beneficiarios CSI_idade (12)'!O18</f>
        <v>0.30379746835443039</v>
      </c>
      <c r="O18" s="101">
        <f>'Beneficiarios CSI_idade (12)'!Q18/'Beneficiarios CSI_idade (12)'!V18</f>
        <v>7.4675324675324672E-2</v>
      </c>
      <c r="P18" s="106">
        <f>'Beneficiarios CSI_idade (12)'!R18/'Beneficiarios CSI_idade (12)'!V18</f>
        <v>0.13311688311688311</v>
      </c>
      <c r="Q18" s="106">
        <f>'Beneficiarios CSI_idade (12)'!S18/'Beneficiarios CSI_idade (12)'!V18</f>
        <v>0.22402597402597402</v>
      </c>
      <c r="R18" s="106">
        <f>'Beneficiarios CSI_idade (12)'!T18/'Beneficiarios CSI_idade (12)'!V18</f>
        <v>0.27597402597402598</v>
      </c>
      <c r="S18" s="102">
        <f>'Beneficiarios CSI_idade (12)'!U18/'Beneficiarios CSI_idade (12)'!V18</f>
        <v>0.29220779220779219</v>
      </c>
      <c r="U18" s="101">
        <f>'Beneficiarios CSI_idade (12)'!X18/'Beneficiarios CSI_idade (12)'!AC18</f>
        <v>6.9078947368421059E-2</v>
      </c>
      <c r="V18" s="106">
        <f>'Beneficiarios CSI_idade (12)'!Y18/'Beneficiarios CSI_idade (12)'!AC18</f>
        <v>0.13486842105263158</v>
      </c>
      <c r="W18" s="106">
        <f>'Beneficiarios CSI_idade (12)'!Z18/'Beneficiarios CSI_idade (12)'!AC18</f>
        <v>0.23355263157894737</v>
      </c>
      <c r="X18" s="106">
        <f>'Beneficiarios CSI_idade (12)'!AA18/'Beneficiarios CSI_idade (12)'!AC18</f>
        <v>0.27960526315789475</v>
      </c>
      <c r="Y18" s="102">
        <f>'Beneficiarios CSI_idade (12)'!AB18/'Beneficiarios CSI_idade (12)'!AC18</f>
        <v>0.28289473684210525</v>
      </c>
    </row>
    <row r="19" spans="2:25" s="70" customFormat="1" ht="14.25" customHeight="1" x14ac:dyDescent="0.2">
      <c r="B19" s="28" t="str">
        <f>'Beneficiarios CSI_idade (12)'!B19</f>
        <v>Arroios</v>
      </c>
      <c r="C19" s="101">
        <f>'Beneficiarios CSI_idade (12)'!C19/'Beneficiarios CSI_idade (12)'!H19</f>
        <v>0.11235955056179775</v>
      </c>
      <c r="D19" s="106">
        <f>'Beneficiarios CSI_idade (12)'!D19/'Beneficiarios CSI_idade (12)'!H19</f>
        <v>0.16151685393258428</v>
      </c>
      <c r="E19" s="106">
        <f>'Beneficiarios CSI_idade (12)'!E19/'Beneficiarios CSI_idade (12)'!H19</f>
        <v>0.24719101123595505</v>
      </c>
      <c r="F19" s="106">
        <f>'Beneficiarios CSI_idade (12)'!F19/'Beneficiarios CSI_idade (12)'!H19</f>
        <v>0.23314606741573032</v>
      </c>
      <c r="G19" s="102">
        <f>'Beneficiarios CSI_idade (12)'!G19/'Beneficiarios CSI_idade (12)'!H19</f>
        <v>0.24578651685393257</v>
      </c>
      <c r="H19" s="94"/>
      <c r="I19" s="101">
        <f>'Beneficiarios CSI_idade (12)'!J19/'Beneficiarios CSI_idade (12)'!O19</f>
        <v>0.12222222222222222</v>
      </c>
      <c r="J19" s="106">
        <f>'Beneficiarios CSI_idade (12)'!K19/'Beneficiarios CSI_idade (12)'!O19</f>
        <v>0.15972222222222221</v>
      </c>
      <c r="K19" s="106">
        <f>'Beneficiarios CSI_idade (12)'!L19/'Beneficiarios CSI_idade (12)'!O19</f>
        <v>0.24583333333333332</v>
      </c>
      <c r="L19" s="106">
        <f>'Beneficiarios CSI_idade (12)'!M19/'Beneficiarios CSI_idade (12)'!O19</f>
        <v>0.23055555555555557</v>
      </c>
      <c r="M19" s="102">
        <f>'Beneficiarios CSI_idade (12)'!N19/'Beneficiarios CSI_idade (12)'!O19</f>
        <v>0.24166666666666667</v>
      </c>
      <c r="O19" s="101">
        <f>'Beneficiarios CSI_idade (12)'!Q19/'Beneficiarios CSI_idade (12)'!V19</f>
        <v>0.13407821229050279</v>
      </c>
      <c r="P19" s="106">
        <f>'Beneficiarios CSI_idade (12)'!R19/'Beneficiarios CSI_idade (12)'!V19</f>
        <v>0.15921787709497207</v>
      </c>
      <c r="Q19" s="106">
        <f>'Beneficiarios CSI_idade (12)'!S19/'Beneficiarios CSI_idade (12)'!V19</f>
        <v>0.24441340782122906</v>
      </c>
      <c r="R19" s="106">
        <f>'Beneficiarios CSI_idade (12)'!T19/'Beneficiarios CSI_idade (12)'!V19</f>
        <v>0.22625698324022347</v>
      </c>
      <c r="S19" s="102">
        <f>'Beneficiarios CSI_idade (12)'!U19/'Beneficiarios CSI_idade (12)'!V19</f>
        <v>0.23603351955307261</v>
      </c>
      <c r="U19" s="101">
        <f>'Beneficiarios CSI_idade (12)'!X19/'Beneficiarios CSI_idade (12)'!AC19</f>
        <v>0.14305750350631136</v>
      </c>
      <c r="V19" s="106">
        <f>'Beneficiarios CSI_idade (12)'!Y19/'Beneficiarios CSI_idade (12)'!AC19</f>
        <v>0.16269284712482468</v>
      </c>
      <c r="W19" s="106">
        <f>'Beneficiarios CSI_idade (12)'!Z19/'Beneficiarios CSI_idade (12)'!AC19</f>
        <v>0.24544179523141654</v>
      </c>
      <c r="X19" s="106">
        <f>'Beneficiarios CSI_idade (12)'!AA19/'Beneficiarios CSI_idade (12)'!AC19</f>
        <v>0.2244039270687237</v>
      </c>
      <c r="Y19" s="102">
        <f>'Beneficiarios CSI_idade (12)'!AB19/'Beneficiarios CSI_idade (12)'!AC19</f>
        <v>0.2244039270687237</v>
      </c>
    </row>
    <row r="20" spans="2:25" s="70" customFormat="1" ht="14.25" customHeight="1" x14ac:dyDescent="0.2">
      <c r="B20" s="28" t="str">
        <f>'Beneficiarios CSI_idade (12)'!B20</f>
        <v>Avenidas Novas</v>
      </c>
      <c r="C20" s="101">
        <f>'Beneficiarios CSI_idade (12)'!C20/'Beneficiarios CSI_idade (12)'!H20</f>
        <v>8.2595870206489674E-2</v>
      </c>
      <c r="D20" s="106">
        <f>'Beneficiarios CSI_idade (12)'!D20/'Beneficiarios CSI_idade (12)'!H20</f>
        <v>0.16224188790560473</v>
      </c>
      <c r="E20" s="106">
        <f>'Beneficiarios CSI_idade (12)'!E20/'Beneficiarios CSI_idade (12)'!H20</f>
        <v>0.23008849557522124</v>
      </c>
      <c r="F20" s="106">
        <f>'Beneficiarios CSI_idade (12)'!F20/'Beneficiarios CSI_idade (12)'!H20</f>
        <v>0.25663716814159293</v>
      </c>
      <c r="G20" s="102">
        <f>'Beneficiarios CSI_idade (12)'!G20/'Beneficiarios CSI_idade (12)'!H20</f>
        <v>0.26843657817109146</v>
      </c>
      <c r="H20" s="94"/>
      <c r="I20" s="101">
        <f>'Beneficiarios CSI_idade (12)'!J20/'Beneficiarios CSI_idade (12)'!O20</f>
        <v>9.0379008746355682E-2</v>
      </c>
      <c r="J20" s="106">
        <f>'Beneficiarios CSI_idade (12)'!K20/'Beneficiarios CSI_idade (12)'!O20</f>
        <v>0.16034985422740525</v>
      </c>
      <c r="K20" s="106">
        <f>'Beneficiarios CSI_idade (12)'!L20/'Beneficiarios CSI_idade (12)'!O20</f>
        <v>0.23032069970845481</v>
      </c>
      <c r="L20" s="106">
        <f>'Beneficiarios CSI_idade (12)'!M20/'Beneficiarios CSI_idade (12)'!O20</f>
        <v>0.25364431486880468</v>
      </c>
      <c r="M20" s="102">
        <f>'Beneficiarios CSI_idade (12)'!N20/'Beneficiarios CSI_idade (12)'!O20</f>
        <v>0.26530612244897961</v>
      </c>
      <c r="O20" s="101">
        <f>'Beneficiarios CSI_idade (12)'!Q20/'Beneficiarios CSI_idade (12)'!V20</f>
        <v>9.4955489614243327E-2</v>
      </c>
      <c r="P20" s="106">
        <f>'Beneficiarios CSI_idade (12)'!R20/'Beneficiarios CSI_idade (12)'!V20</f>
        <v>0.16320474777448071</v>
      </c>
      <c r="Q20" s="106">
        <f>'Beneficiarios CSI_idade (12)'!S20/'Beneficiarios CSI_idade (12)'!V20</f>
        <v>0.2314540059347181</v>
      </c>
      <c r="R20" s="106">
        <f>'Beneficiarios CSI_idade (12)'!T20/'Beneficiarios CSI_idade (12)'!V20</f>
        <v>0.25519287833827892</v>
      </c>
      <c r="S20" s="102">
        <f>'Beneficiarios CSI_idade (12)'!U20/'Beneficiarios CSI_idade (12)'!V20</f>
        <v>0.25519287833827892</v>
      </c>
      <c r="U20" s="101">
        <f>'Beneficiarios CSI_idade (12)'!X20/'Beneficiarios CSI_idade (12)'!AC20</f>
        <v>9.9697885196374625E-2</v>
      </c>
      <c r="V20" s="106">
        <f>'Beneficiarios CSI_idade (12)'!Y20/'Beneficiarios CSI_idade (12)'!AC20</f>
        <v>0.16918429003021149</v>
      </c>
      <c r="W20" s="106">
        <f>'Beneficiarios CSI_idade (12)'!Z20/'Beneficiarios CSI_idade (12)'!AC20</f>
        <v>0.23262839879154079</v>
      </c>
      <c r="X20" s="106">
        <f>'Beneficiarios CSI_idade (12)'!AA20/'Beneficiarios CSI_idade (12)'!AC20</f>
        <v>0.24773413897280966</v>
      </c>
      <c r="Y20" s="102">
        <f>'Beneficiarios CSI_idade (12)'!AB20/'Beneficiarios CSI_idade (12)'!AC20</f>
        <v>0.25075528700906347</v>
      </c>
    </row>
    <row r="21" spans="2:25" s="70" customFormat="1" ht="14.25" customHeight="1" x14ac:dyDescent="0.2">
      <c r="B21" s="28" t="str">
        <f>'Beneficiarios CSI_idade (12)'!B21</f>
        <v>Beato</v>
      </c>
      <c r="C21" s="101">
        <f>'Beneficiarios CSI_idade (12)'!C21/'Beneficiarios CSI_idade (12)'!H21</f>
        <v>9.6296296296296297E-2</v>
      </c>
      <c r="D21" s="106">
        <f>'Beneficiarios CSI_idade (12)'!D21/'Beneficiarios CSI_idade (12)'!H21</f>
        <v>0.24074074074074073</v>
      </c>
      <c r="E21" s="106">
        <f>'Beneficiarios CSI_idade (12)'!E21/'Beneficiarios CSI_idade (12)'!H21</f>
        <v>0.29259259259259257</v>
      </c>
      <c r="F21" s="106">
        <f>'Beneficiarios CSI_idade (12)'!F21/'Beneficiarios CSI_idade (12)'!H21</f>
        <v>0.20370370370370369</v>
      </c>
      <c r="G21" s="102">
        <f>'Beneficiarios CSI_idade (12)'!G21/'Beneficiarios CSI_idade (12)'!H21</f>
        <v>0.16666666666666666</v>
      </c>
      <c r="H21" s="94"/>
      <c r="I21" s="101">
        <f>'Beneficiarios CSI_idade (12)'!J21/'Beneficiarios CSI_idade (12)'!O21</f>
        <v>0.10583941605839416</v>
      </c>
      <c r="J21" s="106">
        <f>'Beneficiarios CSI_idade (12)'!K21/'Beneficiarios CSI_idade (12)'!O21</f>
        <v>0.24087591240875914</v>
      </c>
      <c r="K21" s="106">
        <f>'Beneficiarios CSI_idade (12)'!L21/'Beneficiarios CSI_idade (12)'!O21</f>
        <v>0.28832116788321166</v>
      </c>
      <c r="L21" s="106">
        <f>'Beneficiarios CSI_idade (12)'!M21/'Beneficiarios CSI_idade (12)'!O21</f>
        <v>0.20072992700729927</v>
      </c>
      <c r="M21" s="102">
        <f>'Beneficiarios CSI_idade (12)'!N21/'Beneficiarios CSI_idade (12)'!O21</f>
        <v>0.16423357664233576</v>
      </c>
      <c r="O21" s="101">
        <f>'Beneficiarios CSI_idade (12)'!Q21/'Beneficiarios CSI_idade (12)'!V21</f>
        <v>0.11940298507462686</v>
      </c>
      <c r="P21" s="106">
        <f>'Beneficiarios CSI_idade (12)'!R21/'Beneficiarios CSI_idade (12)'!V21</f>
        <v>0.23134328358208955</v>
      </c>
      <c r="Q21" s="106">
        <f>'Beneficiarios CSI_idade (12)'!S21/'Beneficiarios CSI_idade (12)'!V21</f>
        <v>0.29104477611940299</v>
      </c>
      <c r="R21" s="106">
        <f>'Beneficiarios CSI_idade (12)'!T21/'Beneficiarios CSI_idade (12)'!V21</f>
        <v>0.20149253731343283</v>
      </c>
      <c r="S21" s="102">
        <f>'Beneficiarios CSI_idade (12)'!U21/'Beneficiarios CSI_idade (12)'!V21</f>
        <v>0.15671641791044777</v>
      </c>
      <c r="U21" s="101">
        <f>'Beneficiarios CSI_idade (12)'!X21/'Beneficiarios CSI_idade (12)'!AC21</f>
        <v>0.13333333333333333</v>
      </c>
      <c r="V21" s="106">
        <f>'Beneficiarios CSI_idade (12)'!Y21/'Beneficiarios CSI_idade (12)'!AC21</f>
        <v>0.22962962962962963</v>
      </c>
      <c r="W21" s="106">
        <f>'Beneficiarios CSI_idade (12)'!Z21/'Beneficiarios CSI_idade (12)'!AC21</f>
        <v>0.29259259259259257</v>
      </c>
      <c r="X21" s="106">
        <f>'Beneficiarios CSI_idade (12)'!AA21/'Beneficiarios CSI_idade (12)'!AC21</f>
        <v>0.1962962962962963</v>
      </c>
      <c r="Y21" s="102">
        <f>'Beneficiarios CSI_idade (12)'!AB21/'Beneficiarios CSI_idade (12)'!AC21</f>
        <v>0.14814814814814814</v>
      </c>
    </row>
    <row r="22" spans="2:25" s="70" customFormat="1" ht="14.25" customHeight="1" x14ac:dyDescent="0.2">
      <c r="B22" s="28" t="str">
        <f>'Beneficiarios CSI_idade (12)'!B22</f>
        <v>Belém</v>
      </c>
      <c r="C22" s="101">
        <f>'Beneficiarios CSI_idade (12)'!C22/'Beneficiarios CSI_idade (12)'!H22</f>
        <v>9.4972067039106142E-2</v>
      </c>
      <c r="D22" s="106">
        <f>'Beneficiarios CSI_idade (12)'!D22/'Beneficiarios CSI_idade (12)'!H22</f>
        <v>0.16759776536312848</v>
      </c>
      <c r="E22" s="106">
        <f>'Beneficiarios CSI_idade (12)'!E22/'Beneficiarios CSI_idade (12)'!H22</f>
        <v>0.27374301675977653</v>
      </c>
      <c r="F22" s="106">
        <f>'Beneficiarios CSI_idade (12)'!F22/'Beneficiarios CSI_idade (12)'!H22</f>
        <v>0.21787709497206703</v>
      </c>
      <c r="G22" s="102">
        <f>'Beneficiarios CSI_idade (12)'!G22/'Beneficiarios CSI_idade (12)'!H22</f>
        <v>0.24581005586592178</v>
      </c>
      <c r="H22" s="94"/>
      <c r="I22" s="101">
        <f>'Beneficiarios CSI_idade (12)'!J22/'Beneficiarios CSI_idade (12)'!O22</f>
        <v>0.10382513661202186</v>
      </c>
      <c r="J22" s="106">
        <f>'Beneficiarios CSI_idade (12)'!K22/'Beneficiarios CSI_idade (12)'!O22</f>
        <v>0.16393442622950818</v>
      </c>
      <c r="K22" s="106">
        <f>'Beneficiarios CSI_idade (12)'!L22/'Beneficiarios CSI_idade (12)'!O22</f>
        <v>0.27322404371584702</v>
      </c>
      <c r="L22" s="106">
        <f>'Beneficiarios CSI_idade (12)'!M22/'Beneficiarios CSI_idade (12)'!O22</f>
        <v>0.21311475409836064</v>
      </c>
      <c r="M22" s="102">
        <f>'Beneficiarios CSI_idade (12)'!N22/'Beneficiarios CSI_idade (12)'!O22</f>
        <v>0.24590163934426229</v>
      </c>
      <c r="O22" s="101">
        <f>'Beneficiarios CSI_idade (12)'!Q22/'Beneficiarios CSI_idade (12)'!V22</f>
        <v>0.11173184357541899</v>
      </c>
      <c r="P22" s="106">
        <f>'Beneficiarios CSI_idade (12)'!R22/'Beneficiarios CSI_idade (12)'!V22</f>
        <v>0.16759776536312848</v>
      </c>
      <c r="Q22" s="106">
        <f>'Beneficiarios CSI_idade (12)'!S22/'Beneficiarios CSI_idade (12)'!V22</f>
        <v>0.27932960893854747</v>
      </c>
      <c r="R22" s="106">
        <f>'Beneficiarios CSI_idade (12)'!T22/'Beneficiarios CSI_idade (12)'!V22</f>
        <v>0.21229050279329609</v>
      </c>
      <c r="S22" s="102">
        <f>'Beneficiarios CSI_idade (12)'!U22/'Beneficiarios CSI_idade (12)'!V22</f>
        <v>0.22905027932960895</v>
      </c>
      <c r="U22" s="101">
        <f>'Beneficiarios CSI_idade (12)'!X22/'Beneficiarios CSI_idade (12)'!AC22</f>
        <v>0.125</v>
      </c>
      <c r="V22" s="106">
        <f>'Beneficiarios CSI_idade (12)'!Y22/'Beneficiarios CSI_idade (12)'!AC22</f>
        <v>0.17045454545454544</v>
      </c>
      <c r="W22" s="106">
        <f>'Beneficiarios CSI_idade (12)'!Z22/'Beneficiarios CSI_idade (12)'!AC22</f>
        <v>0.28409090909090912</v>
      </c>
      <c r="X22" s="106">
        <f>'Beneficiarios CSI_idade (12)'!AA22/'Beneficiarios CSI_idade (12)'!AC22</f>
        <v>0.21022727272727273</v>
      </c>
      <c r="Y22" s="102">
        <f>'Beneficiarios CSI_idade (12)'!AB22/'Beneficiarios CSI_idade (12)'!AC22</f>
        <v>0.21022727272727273</v>
      </c>
    </row>
    <row r="23" spans="2:25" s="70" customFormat="1" ht="14.25" customHeight="1" x14ac:dyDescent="0.2">
      <c r="B23" s="28" t="str">
        <f>'Beneficiarios CSI_idade (12)'!B23</f>
        <v>Benfica</v>
      </c>
      <c r="C23" s="101">
        <f>'Beneficiarios CSI_idade (12)'!C23/'Beneficiarios CSI_idade (12)'!H23</f>
        <v>0.13787375415282391</v>
      </c>
      <c r="D23" s="106">
        <f>'Beneficiarios CSI_idade (12)'!D23/'Beneficiarios CSI_idade (12)'!H23</f>
        <v>0.19767441860465115</v>
      </c>
      <c r="E23" s="106">
        <f>'Beneficiarios CSI_idade (12)'!E23/'Beneficiarios CSI_idade (12)'!H23</f>
        <v>0.2425249169435216</v>
      </c>
      <c r="F23" s="106">
        <f>'Beneficiarios CSI_idade (12)'!F23/'Beneficiarios CSI_idade (12)'!H23</f>
        <v>0.2292358803986711</v>
      </c>
      <c r="G23" s="102">
        <f>'Beneficiarios CSI_idade (12)'!G23/'Beneficiarios CSI_idade (12)'!H23</f>
        <v>0.19269102990033224</v>
      </c>
      <c r="H23" s="94"/>
      <c r="I23" s="101">
        <f>'Beneficiarios CSI_idade (12)'!J23/'Beneficiarios CSI_idade (12)'!O23</f>
        <v>0.14614121510673234</v>
      </c>
      <c r="J23" s="106">
        <f>'Beneficiarios CSI_idade (12)'!K23/'Beneficiarios CSI_idade (12)'!O23</f>
        <v>0.19704433497536947</v>
      </c>
      <c r="K23" s="106">
        <f>'Beneficiarios CSI_idade (12)'!L23/'Beneficiarios CSI_idade (12)'!O23</f>
        <v>0.23973727422003285</v>
      </c>
      <c r="L23" s="106">
        <f>'Beneficiarios CSI_idade (12)'!M23/'Beneficiarios CSI_idade (12)'!O23</f>
        <v>0.22660098522167488</v>
      </c>
      <c r="M23" s="102">
        <f>'Beneficiarios CSI_idade (12)'!N23/'Beneficiarios CSI_idade (12)'!O23</f>
        <v>0.19047619047619047</v>
      </c>
      <c r="O23" s="101">
        <f>'Beneficiarios CSI_idade (12)'!Q23/'Beneficiarios CSI_idade (12)'!V23</f>
        <v>0.15106732348111659</v>
      </c>
      <c r="P23" s="106">
        <f>'Beneficiarios CSI_idade (12)'!R23/'Beneficiarios CSI_idade (12)'!V23</f>
        <v>0.19540229885057472</v>
      </c>
      <c r="Q23" s="106">
        <f>'Beneficiarios CSI_idade (12)'!S23/'Beneficiarios CSI_idade (12)'!V23</f>
        <v>0.24302134646962234</v>
      </c>
      <c r="R23" s="106">
        <f>'Beneficiarios CSI_idade (12)'!T23/'Beneficiarios CSI_idade (12)'!V23</f>
        <v>0.22495894909688013</v>
      </c>
      <c r="S23" s="102">
        <f>'Beneficiarios CSI_idade (12)'!U23/'Beneficiarios CSI_idade (12)'!V23</f>
        <v>0.18555008210180624</v>
      </c>
      <c r="U23" s="101">
        <f>'Beneficiarios CSI_idade (12)'!X23/'Beneficiarios CSI_idade (12)'!AC23</f>
        <v>0.16313213703099511</v>
      </c>
      <c r="V23" s="106">
        <f>'Beneficiarios CSI_idade (12)'!Y23/'Beneficiarios CSI_idade (12)'!AC23</f>
        <v>0.19249592169657423</v>
      </c>
      <c r="W23" s="106">
        <f>'Beneficiarios CSI_idade (12)'!Z23/'Beneficiarios CSI_idade (12)'!AC23</f>
        <v>0.24143556280587275</v>
      </c>
      <c r="X23" s="106">
        <f>'Beneficiarios CSI_idade (12)'!AA23/'Beneficiarios CSI_idade (12)'!AC23</f>
        <v>0.22022838499184338</v>
      </c>
      <c r="Y23" s="102">
        <f>'Beneficiarios CSI_idade (12)'!AB23/'Beneficiarios CSI_idade (12)'!AC23</f>
        <v>0.18270799347471453</v>
      </c>
    </row>
    <row r="24" spans="2:25" s="70" customFormat="1" ht="14.25" customHeight="1" x14ac:dyDescent="0.2">
      <c r="B24" s="28" t="str">
        <f>'Beneficiarios CSI_idade (12)'!B24</f>
        <v>Campo de Ourique</v>
      </c>
      <c r="C24" s="101">
        <f>'Beneficiarios CSI_idade (12)'!C24/'Beneficiarios CSI_idade (12)'!H24</f>
        <v>9.5652173913043481E-2</v>
      </c>
      <c r="D24" s="106">
        <f>'Beneficiarios CSI_idade (12)'!D24/'Beneficiarios CSI_idade (12)'!H24</f>
        <v>0.16521739130434782</v>
      </c>
      <c r="E24" s="106">
        <f>'Beneficiarios CSI_idade (12)'!E24/'Beneficiarios CSI_idade (12)'!H24</f>
        <v>0.23768115942028986</v>
      </c>
      <c r="F24" s="106">
        <f>'Beneficiarios CSI_idade (12)'!F24/'Beneficiarios CSI_idade (12)'!H24</f>
        <v>0.2608695652173913</v>
      </c>
      <c r="G24" s="102">
        <f>'Beneficiarios CSI_idade (12)'!G24/'Beneficiarios CSI_idade (12)'!H24</f>
        <v>0.24057971014492754</v>
      </c>
      <c r="H24" s="94"/>
      <c r="I24" s="101">
        <f>'Beneficiarios CSI_idade (12)'!J24/'Beneficiarios CSI_idade (12)'!O24</f>
        <v>0.10169491525423729</v>
      </c>
      <c r="J24" s="106">
        <f>'Beneficiarios CSI_idade (12)'!K24/'Beneficiarios CSI_idade (12)'!O24</f>
        <v>0.16949152542372881</v>
      </c>
      <c r="K24" s="106">
        <f>'Beneficiarios CSI_idade (12)'!L24/'Beneficiarios CSI_idade (12)'!O24</f>
        <v>0.2344632768361582</v>
      </c>
      <c r="L24" s="106">
        <f>'Beneficiarios CSI_idade (12)'!M24/'Beneficiarios CSI_idade (12)'!O24</f>
        <v>0.25423728813559321</v>
      </c>
      <c r="M24" s="102">
        <f>'Beneficiarios CSI_idade (12)'!N24/'Beneficiarios CSI_idade (12)'!O24</f>
        <v>0.24011299435028249</v>
      </c>
      <c r="O24" s="101">
        <f>'Beneficiarios CSI_idade (12)'!Q24/'Beneficiarios CSI_idade (12)'!V24</f>
        <v>0.10571428571428572</v>
      </c>
      <c r="P24" s="106">
        <f>'Beneficiarios CSI_idade (12)'!R24/'Beneficiarios CSI_idade (12)'!V24</f>
        <v>0.17142857142857143</v>
      </c>
      <c r="Q24" s="106">
        <f>'Beneficiarios CSI_idade (12)'!S24/'Beneficiarios CSI_idade (12)'!V24</f>
        <v>0.23714285714285716</v>
      </c>
      <c r="R24" s="106">
        <f>'Beneficiarios CSI_idade (12)'!T24/'Beneficiarios CSI_idade (12)'!V24</f>
        <v>0.25714285714285712</v>
      </c>
      <c r="S24" s="102">
        <f>'Beneficiarios CSI_idade (12)'!U24/'Beneficiarios CSI_idade (12)'!V24</f>
        <v>0.22857142857142856</v>
      </c>
      <c r="U24" s="101">
        <f>'Beneficiarios CSI_idade (12)'!X24/'Beneficiarios CSI_idade (12)'!AC24</f>
        <v>0.11494252873563218</v>
      </c>
      <c r="V24" s="106">
        <f>'Beneficiarios CSI_idade (12)'!Y24/'Beneficiarios CSI_idade (12)'!AC24</f>
        <v>0.17241379310344829</v>
      </c>
      <c r="W24" s="106">
        <f>'Beneficiarios CSI_idade (12)'!Z24/'Beneficiarios CSI_idade (12)'!AC24</f>
        <v>0.23563218390804597</v>
      </c>
      <c r="X24" s="106">
        <f>'Beneficiarios CSI_idade (12)'!AA24/'Beneficiarios CSI_idade (12)'!AC24</f>
        <v>0.25862068965517243</v>
      </c>
      <c r="Y24" s="102">
        <f>'Beneficiarios CSI_idade (12)'!AB24/'Beneficiarios CSI_idade (12)'!AC24</f>
        <v>0.21839080459770116</v>
      </c>
    </row>
    <row r="25" spans="2:25" s="70" customFormat="1" ht="14.25" customHeight="1" x14ac:dyDescent="0.2">
      <c r="B25" s="28" t="str">
        <f>'Beneficiarios CSI_idade (12)'!B25</f>
        <v>Campolide</v>
      </c>
      <c r="C25" s="101">
        <f>'Beneficiarios CSI_idade (12)'!C25/'Beneficiarios CSI_idade (12)'!H25</f>
        <v>0.112</v>
      </c>
      <c r="D25" s="106">
        <f>'Beneficiarios CSI_idade (12)'!D25/'Beneficiarios CSI_idade (12)'!H25</f>
        <v>0.23599999999999999</v>
      </c>
      <c r="E25" s="106">
        <f>'Beneficiarios CSI_idade (12)'!E25/'Beneficiarios CSI_idade (12)'!H25</f>
        <v>0.20399999999999999</v>
      </c>
      <c r="F25" s="106">
        <f>'Beneficiarios CSI_idade (12)'!F25/'Beneficiarios CSI_idade (12)'!H25</f>
        <v>0.188</v>
      </c>
      <c r="G25" s="102">
        <f>'Beneficiarios CSI_idade (12)'!G25/'Beneficiarios CSI_idade (12)'!H25</f>
        <v>0.26</v>
      </c>
      <c r="H25" s="94"/>
      <c r="I25" s="101">
        <f>'Beneficiarios CSI_idade (12)'!J25/'Beneficiarios CSI_idade (12)'!O25</f>
        <v>0.11904761904761904</v>
      </c>
      <c r="J25" s="106">
        <f>'Beneficiarios CSI_idade (12)'!K25/'Beneficiarios CSI_idade (12)'!O25</f>
        <v>0.23412698412698413</v>
      </c>
      <c r="K25" s="106">
        <f>'Beneficiarios CSI_idade (12)'!L25/'Beneficiarios CSI_idade (12)'!O25</f>
        <v>0.20238095238095238</v>
      </c>
      <c r="L25" s="106">
        <f>'Beneficiarios CSI_idade (12)'!M25/'Beneficiarios CSI_idade (12)'!O25</f>
        <v>0.18650793650793651</v>
      </c>
      <c r="M25" s="102">
        <f>'Beneficiarios CSI_idade (12)'!N25/'Beneficiarios CSI_idade (12)'!O25</f>
        <v>0.25793650793650796</v>
      </c>
      <c r="O25" s="101">
        <f>'Beneficiarios CSI_idade (12)'!Q25/'Beneficiarios CSI_idade (12)'!V25</f>
        <v>0.11904761904761904</v>
      </c>
      <c r="P25" s="106">
        <f>'Beneficiarios CSI_idade (12)'!R25/'Beneficiarios CSI_idade (12)'!V25</f>
        <v>0.24206349206349206</v>
      </c>
      <c r="Q25" s="106">
        <f>'Beneficiarios CSI_idade (12)'!S25/'Beneficiarios CSI_idade (12)'!V25</f>
        <v>0.1984126984126984</v>
      </c>
      <c r="R25" s="106">
        <f>'Beneficiarios CSI_idade (12)'!T25/'Beneficiarios CSI_idade (12)'!V25</f>
        <v>0.18253968253968253</v>
      </c>
      <c r="S25" s="102">
        <f>'Beneficiarios CSI_idade (12)'!U25/'Beneficiarios CSI_idade (12)'!V25</f>
        <v>0.25793650793650796</v>
      </c>
      <c r="U25" s="101">
        <f>'Beneficiarios CSI_idade (12)'!X25/'Beneficiarios CSI_idade (12)'!AC25</f>
        <v>0.12653061224489795</v>
      </c>
      <c r="V25" s="106">
        <f>'Beneficiarios CSI_idade (12)'!Y25/'Beneficiarios CSI_idade (12)'!AC25</f>
        <v>0.24489795918367346</v>
      </c>
      <c r="W25" s="106">
        <f>'Beneficiarios CSI_idade (12)'!Z25/'Beneficiarios CSI_idade (12)'!AC25</f>
        <v>0.2</v>
      </c>
      <c r="X25" s="106">
        <f>'Beneficiarios CSI_idade (12)'!AA25/'Beneficiarios CSI_idade (12)'!AC25</f>
        <v>0.17959183673469387</v>
      </c>
      <c r="Y25" s="102">
        <f>'Beneficiarios CSI_idade (12)'!AB25/'Beneficiarios CSI_idade (12)'!AC25</f>
        <v>0.24897959183673468</v>
      </c>
    </row>
    <row r="26" spans="2:25" s="70" customFormat="1" ht="14.25" customHeight="1" x14ac:dyDescent="0.2">
      <c r="B26" s="28" t="str">
        <f>'Beneficiarios CSI_idade (12)'!B26</f>
        <v>Carnide</v>
      </c>
      <c r="C26" s="101">
        <f>'Beneficiarios CSI_idade (12)'!C26/'Beneficiarios CSI_idade (12)'!H26</f>
        <v>0.13385826771653545</v>
      </c>
      <c r="D26" s="106">
        <f>'Beneficiarios CSI_idade (12)'!D26/'Beneficiarios CSI_idade (12)'!H26</f>
        <v>0.24409448818897639</v>
      </c>
      <c r="E26" s="106">
        <f>'Beneficiarios CSI_idade (12)'!E26/'Beneficiarios CSI_idade (12)'!H26</f>
        <v>0.25590551181102361</v>
      </c>
      <c r="F26" s="106">
        <f>'Beneficiarios CSI_idade (12)'!F26/'Beneficiarios CSI_idade (12)'!H26</f>
        <v>0.18110236220472442</v>
      </c>
      <c r="G26" s="102">
        <f>'Beneficiarios CSI_idade (12)'!G26/'Beneficiarios CSI_idade (12)'!H26</f>
        <v>0.18503937007874016</v>
      </c>
      <c r="H26" s="94"/>
      <c r="I26" s="101">
        <f>'Beneficiarios CSI_idade (12)'!J26/'Beneficiarios CSI_idade (12)'!O26</f>
        <v>0.13953488372093023</v>
      </c>
      <c r="J26" s="106">
        <f>'Beneficiarios CSI_idade (12)'!K26/'Beneficiarios CSI_idade (12)'!O26</f>
        <v>0.2441860465116279</v>
      </c>
      <c r="K26" s="106">
        <f>'Beneficiarios CSI_idade (12)'!L26/'Beneficiarios CSI_idade (12)'!O26</f>
        <v>0.2558139534883721</v>
      </c>
      <c r="L26" s="106">
        <f>'Beneficiarios CSI_idade (12)'!M26/'Beneficiarios CSI_idade (12)'!O26</f>
        <v>0.17829457364341086</v>
      </c>
      <c r="M26" s="102">
        <f>'Beneficiarios CSI_idade (12)'!N26/'Beneficiarios CSI_idade (12)'!O26</f>
        <v>0.18217054263565891</v>
      </c>
      <c r="O26" s="101">
        <f>'Beneficiarios CSI_idade (12)'!Q26/'Beneficiarios CSI_idade (12)'!V26</f>
        <v>0.13833992094861661</v>
      </c>
      <c r="P26" s="106">
        <f>'Beneficiarios CSI_idade (12)'!R26/'Beneficiarios CSI_idade (12)'!V26</f>
        <v>0.25296442687747034</v>
      </c>
      <c r="Q26" s="106">
        <f>'Beneficiarios CSI_idade (12)'!S26/'Beneficiarios CSI_idade (12)'!V26</f>
        <v>0.2608695652173913</v>
      </c>
      <c r="R26" s="106">
        <f>'Beneficiarios CSI_idade (12)'!T26/'Beneficiarios CSI_idade (12)'!V26</f>
        <v>0.17786561264822134</v>
      </c>
      <c r="S26" s="102">
        <f>'Beneficiarios CSI_idade (12)'!U26/'Beneficiarios CSI_idade (12)'!V26</f>
        <v>0.16996047430830039</v>
      </c>
      <c r="U26" s="101">
        <f>'Beneficiarios CSI_idade (12)'!X26/'Beneficiarios CSI_idade (12)'!AC26</f>
        <v>0.1541501976284585</v>
      </c>
      <c r="V26" s="106">
        <f>'Beneficiarios CSI_idade (12)'!Y26/'Beneficiarios CSI_idade (12)'!AC26</f>
        <v>0.25296442687747034</v>
      </c>
      <c r="W26" s="106">
        <f>'Beneficiarios CSI_idade (12)'!Z26/'Beneficiarios CSI_idade (12)'!AC26</f>
        <v>0.2608695652173913</v>
      </c>
      <c r="X26" s="106">
        <f>'Beneficiarios CSI_idade (12)'!AA26/'Beneficiarios CSI_idade (12)'!AC26</f>
        <v>0.16996047430830039</v>
      </c>
      <c r="Y26" s="102">
        <f>'Beneficiarios CSI_idade (12)'!AB26/'Beneficiarios CSI_idade (12)'!AC26</f>
        <v>0.16205533596837945</v>
      </c>
    </row>
    <row r="27" spans="2:25" s="70" customFormat="1" ht="14.25" customHeight="1" x14ac:dyDescent="0.2">
      <c r="B27" s="28" t="str">
        <f>'Beneficiarios CSI_idade (12)'!B27</f>
        <v>Estrela</v>
      </c>
      <c r="C27" s="101">
        <f>'Beneficiarios CSI_idade (12)'!C27/'Beneficiarios CSI_idade (12)'!H27</f>
        <v>8.7096774193548387E-2</v>
      </c>
      <c r="D27" s="106">
        <f>'Beneficiarios CSI_idade (12)'!D27/'Beneficiarios CSI_idade (12)'!H27</f>
        <v>0.15483870967741936</v>
      </c>
      <c r="E27" s="106">
        <f>'Beneficiarios CSI_idade (12)'!E27/'Beneficiarios CSI_idade (12)'!H27</f>
        <v>0.25483870967741934</v>
      </c>
      <c r="F27" s="106">
        <f>'Beneficiarios CSI_idade (12)'!F27/'Beneficiarios CSI_idade (12)'!H27</f>
        <v>0.22580645161290322</v>
      </c>
      <c r="G27" s="102">
        <f>'Beneficiarios CSI_idade (12)'!G27/'Beneficiarios CSI_idade (12)'!H27</f>
        <v>0.27741935483870966</v>
      </c>
      <c r="H27" s="94"/>
      <c r="I27" s="101">
        <f>'Beneficiarios CSI_idade (12)'!J27/'Beneficiarios CSI_idade (12)'!O27</f>
        <v>9.49367088607595E-2</v>
      </c>
      <c r="J27" s="106">
        <f>'Beneficiarios CSI_idade (12)'!K27/'Beneficiarios CSI_idade (12)'!O27</f>
        <v>0.1550632911392405</v>
      </c>
      <c r="K27" s="106">
        <f>'Beneficiarios CSI_idade (12)'!L27/'Beneficiarios CSI_idade (12)'!O27</f>
        <v>0.25</v>
      </c>
      <c r="L27" s="106">
        <f>'Beneficiarios CSI_idade (12)'!M27/'Beneficiarios CSI_idade (12)'!O27</f>
        <v>0.22784810126582278</v>
      </c>
      <c r="M27" s="102">
        <f>'Beneficiarios CSI_idade (12)'!N27/'Beneficiarios CSI_idade (12)'!O27</f>
        <v>0.27215189873417722</v>
      </c>
      <c r="O27" s="101">
        <f>'Beneficiarios CSI_idade (12)'!Q27/'Beneficiarios CSI_idade (12)'!V27</f>
        <v>0.1038961038961039</v>
      </c>
      <c r="P27" s="106">
        <f>'Beneficiarios CSI_idade (12)'!R27/'Beneficiarios CSI_idade (12)'!V27</f>
        <v>0.15584415584415584</v>
      </c>
      <c r="Q27" s="106">
        <f>'Beneficiarios CSI_idade (12)'!S27/'Beneficiarios CSI_idade (12)'!V27</f>
        <v>0.2564935064935065</v>
      </c>
      <c r="R27" s="106">
        <f>'Beneficiarios CSI_idade (12)'!T27/'Beneficiarios CSI_idade (12)'!V27</f>
        <v>0.22727272727272727</v>
      </c>
      <c r="S27" s="102">
        <f>'Beneficiarios CSI_idade (12)'!U27/'Beneficiarios CSI_idade (12)'!V27</f>
        <v>0.2564935064935065</v>
      </c>
      <c r="U27" s="101">
        <f>'Beneficiarios CSI_idade (12)'!X27/'Beneficiarios CSI_idade (12)'!AC27</f>
        <v>0.1111111111111111</v>
      </c>
      <c r="V27" s="106">
        <f>'Beneficiarios CSI_idade (12)'!Y27/'Beneficiarios CSI_idade (12)'!AC27</f>
        <v>0.15686274509803921</v>
      </c>
      <c r="W27" s="106">
        <f>'Beneficiarios CSI_idade (12)'!Z27/'Beneficiarios CSI_idade (12)'!AC27</f>
        <v>0.25490196078431371</v>
      </c>
      <c r="X27" s="106">
        <f>'Beneficiarios CSI_idade (12)'!AA27/'Beneficiarios CSI_idade (12)'!AC27</f>
        <v>0.22875816993464052</v>
      </c>
      <c r="Y27" s="102">
        <f>'Beneficiarios CSI_idade (12)'!AB27/'Beneficiarios CSI_idade (12)'!AC27</f>
        <v>0.24836601307189543</v>
      </c>
    </row>
    <row r="28" spans="2:25" s="70" customFormat="1" ht="14.25" customHeight="1" x14ac:dyDescent="0.2">
      <c r="B28" s="28" t="str">
        <f>'Beneficiarios CSI_idade (12)'!B28</f>
        <v>Lumiar</v>
      </c>
      <c r="C28" s="101">
        <f>'Beneficiarios CSI_idade (12)'!C28/'Beneficiarios CSI_idade (12)'!H28</f>
        <v>0.11707317073170732</v>
      </c>
      <c r="D28" s="106">
        <f>'Beneficiarios CSI_idade (12)'!D28/'Beneficiarios CSI_idade (12)'!H28</f>
        <v>0.20243902439024392</v>
      </c>
      <c r="E28" s="106">
        <f>'Beneficiarios CSI_idade (12)'!E28/'Beneficiarios CSI_idade (12)'!H28</f>
        <v>0.22926829268292684</v>
      </c>
      <c r="F28" s="106">
        <f>'Beneficiarios CSI_idade (12)'!F28/'Beneficiarios CSI_idade (12)'!H28</f>
        <v>0.22682926829268293</v>
      </c>
      <c r="G28" s="102">
        <f>'Beneficiarios CSI_idade (12)'!G28/'Beneficiarios CSI_idade (12)'!H28</f>
        <v>0.22439024390243903</v>
      </c>
      <c r="H28" s="94"/>
      <c r="I28" s="101">
        <f>'Beneficiarios CSI_idade (12)'!J28/'Beneficiarios CSI_idade (12)'!O28</f>
        <v>0.12530120481927712</v>
      </c>
      <c r="J28" s="106">
        <f>'Beneficiarios CSI_idade (12)'!K28/'Beneficiarios CSI_idade (12)'!O28</f>
        <v>0.2</v>
      </c>
      <c r="K28" s="106">
        <f>'Beneficiarios CSI_idade (12)'!L28/'Beneficiarios CSI_idade (12)'!O28</f>
        <v>0.22650602409638554</v>
      </c>
      <c r="L28" s="106">
        <f>'Beneficiarios CSI_idade (12)'!M28/'Beneficiarios CSI_idade (12)'!O28</f>
        <v>0.22409638554216868</v>
      </c>
      <c r="M28" s="102">
        <f>'Beneficiarios CSI_idade (12)'!N28/'Beneficiarios CSI_idade (12)'!O28</f>
        <v>0.22409638554216868</v>
      </c>
      <c r="O28" s="101">
        <f>'Beneficiarios CSI_idade (12)'!Q28/'Beneficiarios CSI_idade (12)'!V28</f>
        <v>0.13118811881188119</v>
      </c>
      <c r="P28" s="106">
        <f>'Beneficiarios CSI_idade (12)'!R28/'Beneficiarios CSI_idade (12)'!V28</f>
        <v>0.20297029702970298</v>
      </c>
      <c r="Q28" s="106">
        <f>'Beneficiarios CSI_idade (12)'!S28/'Beneficiarios CSI_idade (12)'!V28</f>
        <v>0.22772277227722773</v>
      </c>
      <c r="R28" s="106">
        <f>'Beneficiarios CSI_idade (12)'!T28/'Beneficiarios CSI_idade (12)'!V28</f>
        <v>0.21782178217821782</v>
      </c>
      <c r="S28" s="102">
        <f>'Beneficiarios CSI_idade (12)'!U28/'Beneficiarios CSI_idade (12)'!V28</f>
        <v>0.2202970297029703</v>
      </c>
      <c r="U28" s="101">
        <f>'Beneficiarios CSI_idade (12)'!X28/'Beneficiarios CSI_idade (12)'!AC28</f>
        <v>0.13917525773195877</v>
      </c>
      <c r="V28" s="106">
        <f>'Beneficiarios CSI_idade (12)'!Y28/'Beneficiarios CSI_idade (12)'!AC28</f>
        <v>0.20618556701030927</v>
      </c>
      <c r="W28" s="106">
        <f>'Beneficiarios CSI_idade (12)'!Z28/'Beneficiarios CSI_idade (12)'!AC28</f>
        <v>0.2345360824742268</v>
      </c>
      <c r="X28" s="106">
        <f>'Beneficiarios CSI_idade (12)'!AA28/'Beneficiarios CSI_idade (12)'!AC28</f>
        <v>0.21134020618556701</v>
      </c>
      <c r="Y28" s="102">
        <f>'Beneficiarios CSI_idade (12)'!AB28/'Beneficiarios CSI_idade (12)'!AC28</f>
        <v>0.20876288659793815</v>
      </c>
    </row>
    <row r="29" spans="2:25" s="70" customFormat="1" ht="14.25" customHeight="1" x14ac:dyDescent="0.2">
      <c r="B29" s="28" t="str">
        <f>'Beneficiarios CSI_idade (12)'!B29</f>
        <v>Marvila</v>
      </c>
      <c r="C29" s="101">
        <f>'Beneficiarios CSI_idade (12)'!C29/'Beneficiarios CSI_idade (12)'!H29</f>
        <v>0.14133016627078385</v>
      </c>
      <c r="D29" s="106">
        <f>'Beneficiarios CSI_idade (12)'!D29/'Beneficiarios CSI_idade (12)'!H29</f>
        <v>0.25059382422802851</v>
      </c>
      <c r="E29" s="106">
        <f>'Beneficiarios CSI_idade (12)'!E29/'Beneficiarios CSI_idade (12)'!H29</f>
        <v>0.21733966745843231</v>
      </c>
      <c r="F29" s="106">
        <f>'Beneficiarios CSI_idade (12)'!F29/'Beneficiarios CSI_idade (12)'!H29</f>
        <v>0.21140142517814728</v>
      </c>
      <c r="G29" s="102">
        <f>'Beneficiarios CSI_idade (12)'!G29/'Beneficiarios CSI_idade (12)'!H29</f>
        <v>0.17933491686460806</v>
      </c>
      <c r="H29" s="94"/>
      <c r="I29" s="101">
        <f>'Beneficiarios CSI_idade (12)'!J29/'Beneficiarios CSI_idade (12)'!O29</f>
        <v>0.14657210401891252</v>
      </c>
      <c r="J29" s="106">
        <f>'Beneficiarios CSI_idade (12)'!K29/'Beneficiarios CSI_idade (12)'!O29</f>
        <v>0.24940898345153664</v>
      </c>
      <c r="K29" s="106">
        <f>'Beneficiarios CSI_idade (12)'!L29/'Beneficiarios CSI_idade (12)'!O29</f>
        <v>0.21631205673758866</v>
      </c>
      <c r="L29" s="106">
        <f>'Beneficiarios CSI_idade (12)'!M29/'Beneficiarios CSI_idade (12)'!O29</f>
        <v>0.21040189125295508</v>
      </c>
      <c r="M29" s="102">
        <f>'Beneficiarios CSI_idade (12)'!N29/'Beneficiarios CSI_idade (12)'!O29</f>
        <v>0.1773049645390071</v>
      </c>
      <c r="O29" s="101">
        <f>'Beneficiarios CSI_idade (12)'!Q29/'Beneficiarios CSI_idade (12)'!V29</f>
        <v>0.15196078431372548</v>
      </c>
      <c r="P29" s="106">
        <f>'Beneficiarios CSI_idade (12)'!R29/'Beneficiarios CSI_idade (12)'!V29</f>
        <v>0.24877450980392157</v>
      </c>
      <c r="Q29" s="106">
        <f>'Beneficiarios CSI_idade (12)'!S29/'Beneficiarios CSI_idade (12)'!V29</f>
        <v>0.22058823529411764</v>
      </c>
      <c r="R29" s="106">
        <f>'Beneficiarios CSI_idade (12)'!T29/'Beneficiarios CSI_idade (12)'!V29</f>
        <v>0.2107843137254902</v>
      </c>
      <c r="S29" s="102">
        <f>'Beneficiarios CSI_idade (12)'!U29/'Beneficiarios CSI_idade (12)'!V29</f>
        <v>0.16789215686274508</v>
      </c>
      <c r="U29" s="101">
        <f>'Beneficiarios CSI_idade (12)'!X29/'Beneficiarios CSI_idade (12)'!AC29</f>
        <v>0.16461916461916462</v>
      </c>
      <c r="V29" s="106">
        <f>'Beneficiarios CSI_idade (12)'!Y29/'Beneficiarios CSI_idade (12)'!AC29</f>
        <v>0.25307125307125306</v>
      </c>
      <c r="W29" s="106">
        <f>'Beneficiarios CSI_idade (12)'!Z29/'Beneficiarios CSI_idade (12)'!AC29</f>
        <v>0.21867321867321868</v>
      </c>
      <c r="X29" s="106">
        <f>'Beneficiarios CSI_idade (12)'!AA29/'Beneficiarios CSI_idade (12)'!AC29</f>
        <v>0.20638820638820637</v>
      </c>
      <c r="Y29" s="102">
        <f>'Beneficiarios CSI_idade (12)'!AB29/'Beneficiarios CSI_idade (12)'!AC29</f>
        <v>0.15724815724815724</v>
      </c>
    </row>
    <row r="30" spans="2:25" s="70" customFormat="1" ht="14.25" customHeight="1" x14ac:dyDescent="0.2">
      <c r="B30" s="28" t="str">
        <f>'Beneficiarios CSI_idade (12)'!B30</f>
        <v>Misericórdia</v>
      </c>
      <c r="C30" s="101">
        <f>'Beneficiarios CSI_idade (12)'!C30/'Beneficiarios CSI_idade (12)'!H30</f>
        <v>0.12386706948640483</v>
      </c>
      <c r="D30" s="106">
        <f>'Beneficiarios CSI_idade (12)'!D30/'Beneficiarios CSI_idade (12)'!H30</f>
        <v>0.2175226586102719</v>
      </c>
      <c r="E30" s="106">
        <f>'Beneficiarios CSI_idade (12)'!E30/'Beneficiarios CSI_idade (12)'!H30</f>
        <v>0.19637462235649547</v>
      </c>
      <c r="F30" s="106">
        <f>'Beneficiarios CSI_idade (12)'!F30/'Beneficiarios CSI_idade (12)'!H30</f>
        <v>0.20845921450151059</v>
      </c>
      <c r="G30" s="102">
        <f>'Beneficiarios CSI_idade (12)'!G30/'Beneficiarios CSI_idade (12)'!H30</f>
        <v>0.25377643504531722</v>
      </c>
      <c r="H30" s="94"/>
      <c r="I30" s="101">
        <f>'Beneficiarios CSI_idade (12)'!J30/'Beneficiarios CSI_idade (12)'!O30</f>
        <v>0.12688821752265861</v>
      </c>
      <c r="J30" s="106">
        <f>'Beneficiarios CSI_idade (12)'!K30/'Beneficiarios CSI_idade (12)'!O30</f>
        <v>0.2175226586102719</v>
      </c>
      <c r="K30" s="106">
        <f>'Beneficiarios CSI_idade (12)'!L30/'Beneficiarios CSI_idade (12)'!O30</f>
        <v>0.19637462235649547</v>
      </c>
      <c r="L30" s="106">
        <f>'Beneficiarios CSI_idade (12)'!M30/'Beneficiarios CSI_idade (12)'!O30</f>
        <v>0.20845921450151059</v>
      </c>
      <c r="M30" s="102">
        <f>'Beneficiarios CSI_idade (12)'!N30/'Beneficiarios CSI_idade (12)'!O30</f>
        <v>0.25075528700906347</v>
      </c>
      <c r="O30" s="101">
        <f>'Beneficiarios CSI_idade (12)'!Q30/'Beneficiarios CSI_idade (12)'!V30</f>
        <v>0.13003095975232198</v>
      </c>
      <c r="P30" s="106">
        <f>'Beneficiarios CSI_idade (12)'!R30/'Beneficiarios CSI_idade (12)'!V30</f>
        <v>0.21362229102167182</v>
      </c>
      <c r="Q30" s="106">
        <f>'Beneficiarios CSI_idade (12)'!S30/'Beneficiarios CSI_idade (12)'!V30</f>
        <v>0.2043343653250774</v>
      </c>
      <c r="R30" s="106">
        <f>'Beneficiarios CSI_idade (12)'!T30/'Beneficiarios CSI_idade (12)'!V30</f>
        <v>0.20743034055727555</v>
      </c>
      <c r="S30" s="102">
        <f>'Beneficiarios CSI_idade (12)'!U30/'Beneficiarios CSI_idade (12)'!V30</f>
        <v>0.24458204334365324</v>
      </c>
      <c r="U30" s="101">
        <f>'Beneficiarios CSI_idade (12)'!X30/'Beneficiarios CSI_idade (12)'!AC30</f>
        <v>0.15</v>
      </c>
      <c r="V30" s="106">
        <f>'Beneficiarios CSI_idade (12)'!Y30/'Beneficiarios CSI_idade (12)'!AC30</f>
        <v>0.20937500000000001</v>
      </c>
      <c r="W30" s="106">
        <f>'Beneficiarios CSI_idade (12)'!Z30/'Beneficiarios CSI_idade (12)'!AC30</f>
        <v>0.2</v>
      </c>
      <c r="X30" s="106">
        <f>'Beneficiarios CSI_idade (12)'!AA30/'Beneficiarios CSI_idade (12)'!AC30</f>
        <v>0.20624999999999999</v>
      </c>
      <c r="Y30" s="102">
        <f>'Beneficiarios CSI_idade (12)'!AB30/'Beneficiarios CSI_idade (12)'!AC30</f>
        <v>0.234375</v>
      </c>
    </row>
    <row r="31" spans="2:25" s="70" customFormat="1" ht="14.25" customHeight="1" x14ac:dyDescent="0.2">
      <c r="B31" s="28" t="str">
        <f>'Beneficiarios CSI_idade (12)'!B31</f>
        <v>Olivais</v>
      </c>
      <c r="C31" s="101">
        <f>'Beneficiarios CSI_idade (12)'!C31/'Beneficiarios CSI_idade (12)'!H31</f>
        <v>0.10093457943925234</v>
      </c>
      <c r="D31" s="106">
        <f>'Beneficiarios CSI_idade (12)'!D31/'Beneficiarios CSI_idade (12)'!H31</f>
        <v>0.21495327102803738</v>
      </c>
      <c r="E31" s="106">
        <f>'Beneficiarios CSI_idade (12)'!E31/'Beneficiarios CSI_idade (12)'!H31</f>
        <v>0.26542056074766357</v>
      </c>
      <c r="F31" s="106">
        <f>'Beneficiarios CSI_idade (12)'!F31/'Beneficiarios CSI_idade (12)'!H31</f>
        <v>0.24485981308411214</v>
      </c>
      <c r="G31" s="102">
        <f>'Beneficiarios CSI_idade (12)'!G31/'Beneficiarios CSI_idade (12)'!H31</f>
        <v>0.17383177570093458</v>
      </c>
      <c r="H31" s="94"/>
      <c r="I31" s="101">
        <f>'Beneficiarios CSI_idade (12)'!J31/'Beneficiarios CSI_idade (12)'!O31</f>
        <v>0.10905730129390019</v>
      </c>
      <c r="J31" s="106">
        <f>'Beneficiarios CSI_idade (12)'!K31/'Beneficiarios CSI_idade (12)'!O31</f>
        <v>0.2144177449168207</v>
      </c>
      <c r="K31" s="106">
        <f>'Beneficiarios CSI_idade (12)'!L31/'Beneficiarios CSI_idade (12)'!O31</f>
        <v>0.26247689463955637</v>
      </c>
      <c r="L31" s="106">
        <f>'Beneficiarios CSI_idade (12)'!M31/'Beneficiarios CSI_idade (12)'!O31</f>
        <v>0.24214417744916822</v>
      </c>
      <c r="M31" s="102">
        <f>'Beneficiarios CSI_idade (12)'!N31/'Beneficiarios CSI_idade (12)'!O31</f>
        <v>0.17190388170055454</v>
      </c>
      <c r="O31" s="101">
        <f>'Beneficiarios CSI_idade (12)'!Q31/'Beneficiarios CSI_idade (12)'!V31</f>
        <v>0.11588785046728972</v>
      </c>
      <c r="P31" s="106">
        <f>'Beneficiarios CSI_idade (12)'!R31/'Beneficiarios CSI_idade (12)'!V31</f>
        <v>0.21308411214953271</v>
      </c>
      <c r="Q31" s="106">
        <f>'Beneficiarios CSI_idade (12)'!S31/'Beneficiarios CSI_idade (12)'!V31</f>
        <v>0.26542056074766357</v>
      </c>
      <c r="R31" s="106">
        <f>'Beneficiarios CSI_idade (12)'!T31/'Beneficiarios CSI_idade (12)'!V31</f>
        <v>0.23738317757009345</v>
      </c>
      <c r="S31" s="102">
        <f>'Beneficiarios CSI_idade (12)'!U31/'Beneficiarios CSI_idade (12)'!V31</f>
        <v>0.16822429906542055</v>
      </c>
      <c r="U31" s="101">
        <f>'Beneficiarios CSI_idade (12)'!X31/'Beneficiarios CSI_idade (12)'!AC31</f>
        <v>0.11742424242424243</v>
      </c>
      <c r="V31" s="106">
        <f>'Beneficiarios CSI_idade (12)'!Y31/'Beneficiarios CSI_idade (12)'!AC31</f>
        <v>0.2178030303030303</v>
      </c>
      <c r="W31" s="106">
        <f>'Beneficiarios CSI_idade (12)'!Z31/'Beneficiarios CSI_idade (12)'!AC31</f>
        <v>0.26325757575757575</v>
      </c>
      <c r="X31" s="106">
        <f>'Beneficiarios CSI_idade (12)'!AA31/'Beneficiarios CSI_idade (12)'!AC31</f>
        <v>0.23674242424242425</v>
      </c>
      <c r="Y31" s="102">
        <f>'Beneficiarios CSI_idade (12)'!AB31/'Beneficiarios CSI_idade (12)'!AC31</f>
        <v>0.16477272727272727</v>
      </c>
    </row>
    <row r="32" spans="2:25" s="70" customFormat="1" ht="14.25" customHeight="1" x14ac:dyDescent="0.2">
      <c r="B32" s="28" t="str">
        <f>'Beneficiarios CSI_idade (12)'!B32</f>
        <v>Parque das Nações</v>
      </c>
      <c r="C32" s="101">
        <f>'Beneficiarios CSI_idade (12)'!C32/'Beneficiarios CSI_idade (12)'!H32</f>
        <v>0.10714285714285714</v>
      </c>
      <c r="D32" s="106">
        <f>'Beneficiarios CSI_idade (12)'!D32/'Beneficiarios CSI_idade (12)'!H32</f>
        <v>0.42857142857142855</v>
      </c>
      <c r="E32" s="106">
        <f>'Beneficiarios CSI_idade (12)'!E32/'Beneficiarios CSI_idade (12)'!H32</f>
        <v>0.17857142857142858</v>
      </c>
      <c r="F32" s="106">
        <f>'Beneficiarios CSI_idade (12)'!F32/'Beneficiarios CSI_idade (12)'!H32</f>
        <v>0.17857142857142858</v>
      </c>
      <c r="G32" s="102">
        <f>'Beneficiarios CSI_idade (12)'!G32/'Beneficiarios CSI_idade (12)'!H32</f>
        <v>0.10714285714285714</v>
      </c>
      <c r="H32" s="94"/>
      <c r="I32" s="101">
        <f>'Beneficiarios CSI_idade (12)'!J32/'Beneficiarios CSI_idade (12)'!O32</f>
        <v>0.10714285714285714</v>
      </c>
      <c r="J32" s="106">
        <f>'Beneficiarios CSI_idade (12)'!K32/'Beneficiarios CSI_idade (12)'!O32</f>
        <v>0.42857142857142855</v>
      </c>
      <c r="K32" s="106">
        <f>'Beneficiarios CSI_idade (12)'!L32/'Beneficiarios CSI_idade (12)'!O32</f>
        <v>0.17857142857142858</v>
      </c>
      <c r="L32" s="106">
        <f>'Beneficiarios CSI_idade (12)'!M32/'Beneficiarios CSI_idade (12)'!O32</f>
        <v>0.17857142857142858</v>
      </c>
      <c r="M32" s="102">
        <f>'Beneficiarios CSI_idade (12)'!N32/'Beneficiarios CSI_idade (12)'!O32</f>
        <v>0.10714285714285714</v>
      </c>
      <c r="O32" s="101">
        <f>'Beneficiarios CSI_idade (12)'!Q32/'Beneficiarios CSI_idade (12)'!V32</f>
        <v>0.13333333333333333</v>
      </c>
      <c r="P32" s="106">
        <f>'Beneficiarios CSI_idade (12)'!R32/'Beneficiarios CSI_idade (12)'!V32</f>
        <v>0.43333333333333335</v>
      </c>
      <c r="Q32" s="106">
        <f>'Beneficiarios CSI_idade (12)'!S32/'Beneficiarios CSI_idade (12)'!V32</f>
        <v>0.16666666666666666</v>
      </c>
      <c r="R32" s="106">
        <f>'Beneficiarios CSI_idade (12)'!T32/'Beneficiarios CSI_idade (12)'!V32</f>
        <v>0.16666666666666666</v>
      </c>
      <c r="S32" s="102">
        <f>'Beneficiarios CSI_idade (12)'!U32/'Beneficiarios CSI_idade (12)'!V32</f>
        <v>0.1</v>
      </c>
      <c r="U32" s="101">
        <f>'Beneficiarios CSI_idade (12)'!X32/'Beneficiarios CSI_idade (12)'!AC32</f>
        <v>0.16129032258064516</v>
      </c>
      <c r="V32" s="106">
        <f>'Beneficiarios CSI_idade (12)'!Y32/'Beneficiarios CSI_idade (12)'!AC32</f>
        <v>0.41935483870967744</v>
      </c>
      <c r="W32" s="106">
        <f>'Beneficiarios CSI_idade (12)'!Z32/'Beneficiarios CSI_idade (12)'!AC32</f>
        <v>0.16129032258064516</v>
      </c>
      <c r="X32" s="106">
        <f>'Beneficiarios CSI_idade (12)'!AA32/'Beneficiarios CSI_idade (12)'!AC32</f>
        <v>0.16129032258064516</v>
      </c>
      <c r="Y32" s="102">
        <f>'Beneficiarios CSI_idade (12)'!AB32/'Beneficiarios CSI_idade (12)'!AC32</f>
        <v>9.6774193548387094E-2</v>
      </c>
    </row>
    <row r="33" spans="2:25" s="70" customFormat="1" ht="14.25" customHeight="1" x14ac:dyDescent="0.2">
      <c r="B33" s="28" t="str">
        <f>'Beneficiarios CSI_idade (12)'!B33</f>
        <v>Penha de França</v>
      </c>
      <c r="C33" s="101">
        <f>'Beneficiarios CSI_idade (12)'!C33/'Beneficiarios CSI_idade (12)'!H33</f>
        <v>0.11764705882352941</v>
      </c>
      <c r="D33" s="106">
        <f>'Beneficiarios CSI_idade (12)'!D33/'Beneficiarios CSI_idade (12)'!H33</f>
        <v>0.21052631578947367</v>
      </c>
      <c r="E33" s="106">
        <f>'Beneficiarios CSI_idade (12)'!E33/'Beneficiarios CSI_idade (12)'!H33</f>
        <v>0.22291021671826625</v>
      </c>
      <c r="F33" s="106">
        <f>'Beneficiarios CSI_idade (12)'!F33/'Beneficiarios CSI_idade (12)'!H33</f>
        <v>0.22910216718266255</v>
      </c>
      <c r="G33" s="102">
        <f>'Beneficiarios CSI_idade (12)'!G33/'Beneficiarios CSI_idade (12)'!H33</f>
        <v>0.21981424148606812</v>
      </c>
      <c r="H33" s="94"/>
      <c r="I33" s="101">
        <f>'Beneficiarios CSI_idade (12)'!J33/'Beneficiarios CSI_idade (12)'!O33</f>
        <v>0.12749615975422426</v>
      </c>
      <c r="J33" s="106">
        <f>'Beneficiarios CSI_idade (12)'!K33/'Beneficiarios CSI_idade (12)'!O33</f>
        <v>0.20890937019969277</v>
      </c>
      <c r="K33" s="106">
        <f>'Beneficiarios CSI_idade (12)'!L33/'Beneficiarios CSI_idade (12)'!O33</f>
        <v>0.2227342549923195</v>
      </c>
      <c r="L33" s="106">
        <f>'Beneficiarios CSI_idade (12)'!M33/'Beneficiarios CSI_idade (12)'!O33</f>
        <v>0.22427035330261136</v>
      </c>
      <c r="M33" s="102">
        <f>'Beneficiarios CSI_idade (12)'!N33/'Beneficiarios CSI_idade (12)'!O33</f>
        <v>0.21658986175115208</v>
      </c>
      <c r="O33" s="101">
        <f>'Beneficiarios CSI_idade (12)'!Q33/'Beneficiarios CSI_idade (12)'!V33</f>
        <v>0.13500784929356358</v>
      </c>
      <c r="P33" s="106">
        <f>'Beneficiarios CSI_idade (12)'!R33/'Beneficiarios CSI_idade (12)'!V33</f>
        <v>0.20565149136577707</v>
      </c>
      <c r="Q33" s="106">
        <f>'Beneficiarios CSI_idade (12)'!S33/'Beneficiarios CSI_idade (12)'!V33</f>
        <v>0.22448979591836735</v>
      </c>
      <c r="R33" s="106">
        <f>'Beneficiarios CSI_idade (12)'!T33/'Beneficiarios CSI_idade (12)'!V33</f>
        <v>0.22291993720565148</v>
      </c>
      <c r="S33" s="102">
        <f>'Beneficiarios CSI_idade (12)'!U33/'Beneficiarios CSI_idade (12)'!V33</f>
        <v>0.2119309262166405</v>
      </c>
      <c r="U33" s="101">
        <f>'Beneficiarios CSI_idade (12)'!X33/'Beneficiarios CSI_idade (12)'!AC33</f>
        <v>0.14913657770800628</v>
      </c>
      <c r="V33" s="106">
        <f>'Beneficiarios CSI_idade (12)'!Y33/'Beneficiarios CSI_idade (12)'!AC33</f>
        <v>0.2087912087912088</v>
      </c>
      <c r="W33" s="106">
        <f>'Beneficiarios CSI_idade (12)'!Z33/'Beneficiarios CSI_idade (12)'!AC33</f>
        <v>0.22135007849293564</v>
      </c>
      <c r="X33" s="106">
        <f>'Beneficiarios CSI_idade (12)'!AA33/'Beneficiarios CSI_idade (12)'!AC33</f>
        <v>0.21978021978021978</v>
      </c>
      <c r="Y33" s="102">
        <f>'Beneficiarios CSI_idade (12)'!AB33/'Beneficiarios CSI_idade (12)'!AC33</f>
        <v>0.20094191522762953</v>
      </c>
    </row>
    <row r="34" spans="2:25" s="70" customFormat="1" ht="14.25" customHeight="1" x14ac:dyDescent="0.2">
      <c r="B34" s="28" t="str">
        <f>'Beneficiarios CSI_idade (12)'!B34</f>
        <v>Santa Clara</v>
      </c>
      <c r="C34" s="101">
        <f>'Beneficiarios CSI_idade (12)'!C34/'Beneficiarios CSI_idade (12)'!H34</f>
        <v>0.15458937198067632</v>
      </c>
      <c r="D34" s="106">
        <f>'Beneficiarios CSI_idade (12)'!D34/'Beneficiarios CSI_idade (12)'!H34</f>
        <v>0.2608695652173913</v>
      </c>
      <c r="E34" s="106">
        <f>'Beneficiarios CSI_idade (12)'!E34/'Beneficiarios CSI_idade (12)'!H34</f>
        <v>0.22705314009661837</v>
      </c>
      <c r="F34" s="106">
        <f>'Beneficiarios CSI_idade (12)'!F34/'Beneficiarios CSI_idade (12)'!H34</f>
        <v>0.21014492753623187</v>
      </c>
      <c r="G34" s="102">
        <f>'Beneficiarios CSI_idade (12)'!G34/'Beneficiarios CSI_idade (12)'!H34</f>
        <v>0.14734299516908211</v>
      </c>
      <c r="H34" s="94"/>
      <c r="I34" s="101">
        <f>'Beneficiarios CSI_idade (12)'!J34/'Beneficiarios CSI_idade (12)'!O34</f>
        <v>0.15990453460620524</v>
      </c>
      <c r="J34" s="106">
        <f>'Beneficiarios CSI_idade (12)'!K34/'Beneficiarios CSI_idade (12)'!O34</f>
        <v>0.25775656324582341</v>
      </c>
      <c r="K34" s="106">
        <f>'Beneficiarios CSI_idade (12)'!L34/'Beneficiarios CSI_idade (12)'!O34</f>
        <v>0.22434367541766109</v>
      </c>
      <c r="L34" s="106">
        <f>'Beneficiarios CSI_idade (12)'!M34/'Beneficiarios CSI_idade (12)'!O34</f>
        <v>0.21002386634844869</v>
      </c>
      <c r="M34" s="102">
        <f>'Beneficiarios CSI_idade (12)'!N34/'Beneficiarios CSI_idade (12)'!O34</f>
        <v>0.14797136038186157</v>
      </c>
      <c r="O34" s="101">
        <f>'Beneficiarios CSI_idade (12)'!Q34/'Beneficiarios CSI_idade (12)'!V34</f>
        <v>0.17102137767220901</v>
      </c>
      <c r="P34" s="106">
        <f>'Beneficiarios CSI_idade (12)'!R34/'Beneficiarios CSI_idade (12)'!V34</f>
        <v>0.25178147268408552</v>
      </c>
      <c r="Q34" s="106">
        <f>'Beneficiarios CSI_idade (12)'!S34/'Beneficiarios CSI_idade (12)'!V34</f>
        <v>0.22090261282660331</v>
      </c>
      <c r="R34" s="106">
        <f>'Beneficiarios CSI_idade (12)'!T34/'Beneficiarios CSI_idade (12)'!V34</f>
        <v>0.21377672209026127</v>
      </c>
      <c r="S34" s="102">
        <f>'Beneficiarios CSI_idade (12)'!U34/'Beneficiarios CSI_idade (12)'!V34</f>
        <v>0.14251781472684086</v>
      </c>
      <c r="U34" s="101">
        <f>'Beneficiarios CSI_idade (12)'!X34/'Beneficiarios CSI_idade (12)'!AC34</f>
        <v>0.18421052631578946</v>
      </c>
      <c r="V34" s="106">
        <f>'Beneficiarios CSI_idade (12)'!Y34/'Beneficiarios CSI_idade (12)'!AC34</f>
        <v>0.24641148325358853</v>
      </c>
      <c r="W34" s="106">
        <f>'Beneficiarios CSI_idade (12)'!Z34/'Beneficiarios CSI_idade (12)'!AC34</f>
        <v>0.21770334928229665</v>
      </c>
      <c r="X34" s="106">
        <f>'Beneficiarios CSI_idade (12)'!AA34/'Beneficiarios CSI_idade (12)'!AC34</f>
        <v>0.20813397129186603</v>
      </c>
      <c r="Y34" s="102">
        <f>'Beneficiarios CSI_idade (12)'!AB34/'Beneficiarios CSI_idade (12)'!AC34</f>
        <v>0.14354066985645933</v>
      </c>
    </row>
    <row r="35" spans="2:25" s="70" customFormat="1" ht="14.25" customHeight="1" x14ac:dyDescent="0.2">
      <c r="B35" s="28" t="str">
        <f>'Beneficiarios CSI_idade (12)'!B35</f>
        <v>Santa Maria Maior</v>
      </c>
      <c r="C35" s="101">
        <f>'Beneficiarios CSI_idade (12)'!C35/'Beneficiarios CSI_idade (12)'!H35</f>
        <v>0.13920454545454544</v>
      </c>
      <c r="D35" s="106">
        <f>'Beneficiarios CSI_idade (12)'!D35/'Beneficiarios CSI_idade (12)'!H35</f>
        <v>0.20738636363636365</v>
      </c>
      <c r="E35" s="106">
        <f>'Beneficiarios CSI_idade (12)'!E35/'Beneficiarios CSI_idade (12)'!H35</f>
        <v>0.28977272727272729</v>
      </c>
      <c r="F35" s="106">
        <f>'Beneficiarios CSI_idade (12)'!F35/'Beneficiarios CSI_idade (12)'!H35</f>
        <v>0.15625</v>
      </c>
      <c r="G35" s="102">
        <f>'Beneficiarios CSI_idade (12)'!G35/'Beneficiarios CSI_idade (12)'!H35</f>
        <v>0.20738636363636365</v>
      </c>
      <c r="H35" s="94"/>
      <c r="I35" s="101">
        <f>'Beneficiarios CSI_idade (12)'!J35/'Beneficiarios CSI_idade (12)'!O35</f>
        <v>0.14325842696629212</v>
      </c>
      <c r="J35" s="106">
        <f>'Beneficiarios CSI_idade (12)'!K35/'Beneficiarios CSI_idade (12)'!O35</f>
        <v>0.20786516853932585</v>
      </c>
      <c r="K35" s="106">
        <f>'Beneficiarios CSI_idade (12)'!L35/'Beneficiarios CSI_idade (12)'!O35</f>
        <v>0.28651685393258425</v>
      </c>
      <c r="L35" s="106">
        <f>'Beneficiarios CSI_idade (12)'!M35/'Beneficiarios CSI_idade (12)'!O35</f>
        <v>0.15730337078651685</v>
      </c>
      <c r="M35" s="102">
        <f>'Beneficiarios CSI_idade (12)'!N35/'Beneficiarios CSI_idade (12)'!O35</f>
        <v>0.2050561797752809</v>
      </c>
      <c r="O35" s="101">
        <f>'Beneficiarios CSI_idade (12)'!Q35/'Beneficiarios CSI_idade (12)'!V35</f>
        <v>0.14492753623188406</v>
      </c>
      <c r="P35" s="106">
        <f>'Beneficiarios CSI_idade (12)'!R35/'Beneficiarios CSI_idade (12)'!V35</f>
        <v>0.2144927536231884</v>
      </c>
      <c r="Q35" s="106">
        <f>'Beneficiarios CSI_idade (12)'!S35/'Beneficiarios CSI_idade (12)'!V35</f>
        <v>0.28985507246376813</v>
      </c>
      <c r="R35" s="106">
        <f>'Beneficiarios CSI_idade (12)'!T35/'Beneficiarios CSI_idade (12)'!V35</f>
        <v>0.15942028985507245</v>
      </c>
      <c r="S35" s="102">
        <f>'Beneficiarios CSI_idade (12)'!U35/'Beneficiarios CSI_idade (12)'!V35</f>
        <v>0.19130434782608696</v>
      </c>
      <c r="U35" s="101">
        <f>'Beneficiarios CSI_idade (12)'!X35/'Beneficiarios CSI_idade (12)'!AC35</f>
        <v>0.15652173913043479</v>
      </c>
      <c r="V35" s="106">
        <f>'Beneficiarios CSI_idade (12)'!Y35/'Beneficiarios CSI_idade (12)'!AC35</f>
        <v>0.2144927536231884</v>
      </c>
      <c r="W35" s="106">
        <f>'Beneficiarios CSI_idade (12)'!Z35/'Beneficiarios CSI_idade (12)'!AC35</f>
        <v>0.28405797101449276</v>
      </c>
      <c r="X35" s="106">
        <f>'Beneficiarios CSI_idade (12)'!AA35/'Beneficiarios CSI_idade (12)'!AC35</f>
        <v>0.15942028985507245</v>
      </c>
      <c r="Y35" s="102">
        <f>'Beneficiarios CSI_idade (12)'!AB35/'Beneficiarios CSI_idade (12)'!AC35</f>
        <v>0.1855072463768116</v>
      </c>
    </row>
    <row r="36" spans="2:25" s="70" customFormat="1" ht="14.25" customHeight="1" x14ac:dyDescent="0.2">
      <c r="B36" s="28" t="str">
        <f>'Beneficiarios CSI_idade (12)'!B36</f>
        <v>Santo António</v>
      </c>
      <c r="C36" s="101">
        <f>'Beneficiarios CSI_idade (12)'!C36/'Beneficiarios CSI_idade (12)'!H36</f>
        <v>7.4235807860262015E-2</v>
      </c>
      <c r="D36" s="106">
        <f>'Beneficiarios CSI_idade (12)'!D36/'Beneficiarios CSI_idade (12)'!H36</f>
        <v>0.17903930131004367</v>
      </c>
      <c r="E36" s="106">
        <f>'Beneficiarios CSI_idade (12)'!E36/'Beneficiarios CSI_idade (12)'!H36</f>
        <v>0.28820960698689957</v>
      </c>
      <c r="F36" s="106">
        <f>'Beneficiarios CSI_idade (12)'!F36/'Beneficiarios CSI_idade (12)'!H36</f>
        <v>0.20087336244541484</v>
      </c>
      <c r="G36" s="102">
        <f>'Beneficiarios CSI_idade (12)'!G36/'Beneficiarios CSI_idade (12)'!H36</f>
        <v>0.2576419213973799</v>
      </c>
      <c r="H36" s="94"/>
      <c r="I36" s="101">
        <f>'Beneficiarios CSI_idade (12)'!J36/'Beneficiarios CSI_idade (12)'!O36</f>
        <v>9.2827004219409287E-2</v>
      </c>
      <c r="J36" s="106">
        <f>'Beneficiarios CSI_idade (12)'!K36/'Beneficiarios CSI_idade (12)'!O36</f>
        <v>0.18565400843881857</v>
      </c>
      <c r="K36" s="106">
        <f>'Beneficiarios CSI_idade (12)'!L36/'Beneficiarios CSI_idade (12)'!O36</f>
        <v>0.27848101265822783</v>
      </c>
      <c r="L36" s="106">
        <f>'Beneficiarios CSI_idade (12)'!M36/'Beneficiarios CSI_idade (12)'!O36</f>
        <v>0.1940928270042194</v>
      </c>
      <c r="M36" s="102">
        <f>'Beneficiarios CSI_idade (12)'!N36/'Beneficiarios CSI_idade (12)'!O36</f>
        <v>0.24894514767932491</v>
      </c>
      <c r="O36" s="101">
        <f>'Beneficiarios CSI_idade (12)'!Q36/'Beneficiarios CSI_idade (12)'!V36</f>
        <v>9.2827004219409287E-2</v>
      </c>
      <c r="P36" s="106">
        <f>'Beneficiarios CSI_idade (12)'!R36/'Beneficiarios CSI_idade (12)'!V36</f>
        <v>0.189873417721519</v>
      </c>
      <c r="Q36" s="106">
        <f>'Beneficiarios CSI_idade (12)'!S36/'Beneficiarios CSI_idade (12)'!V36</f>
        <v>0.27848101265822783</v>
      </c>
      <c r="R36" s="106">
        <f>'Beneficiarios CSI_idade (12)'!T36/'Beneficiarios CSI_idade (12)'!V36</f>
        <v>0.1940928270042194</v>
      </c>
      <c r="S36" s="102">
        <f>'Beneficiarios CSI_idade (12)'!U36/'Beneficiarios CSI_idade (12)'!V36</f>
        <v>0.24472573839662448</v>
      </c>
      <c r="U36" s="101">
        <f>'Beneficiarios CSI_idade (12)'!X36/'Beneficiarios CSI_idade (12)'!AC36</f>
        <v>9.4017094017094016E-2</v>
      </c>
      <c r="V36" s="106">
        <f>'Beneficiarios CSI_idade (12)'!Y36/'Beneficiarios CSI_idade (12)'!AC36</f>
        <v>0.19230769230769232</v>
      </c>
      <c r="W36" s="106">
        <f>'Beneficiarios CSI_idade (12)'!Z36/'Beneficiarios CSI_idade (12)'!AC36</f>
        <v>0.27350427350427353</v>
      </c>
      <c r="X36" s="106">
        <f>'Beneficiarios CSI_idade (12)'!AA36/'Beneficiarios CSI_idade (12)'!AC36</f>
        <v>0.19230769230769232</v>
      </c>
      <c r="Y36" s="102">
        <f>'Beneficiarios CSI_idade (12)'!AB36/'Beneficiarios CSI_idade (12)'!AC36</f>
        <v>0.24786324786324787</v>
      </c>
    </row>
    <row r="37" spans="2:25" s="70" customFormat="1" ht="14.25" customHeight="1" x14ac:dyDescent="0.2">
      <c r="B37" s="28" t="str">
        <f>'Beneficiarios CSI_idade (12)'!B37</f>
        <v>São Domingos de Benfica</v>
      </c>
      <c r="C37" s="101">
        <f>'Beneficiarios CSI_idade (12)'!C37/'Beneficiarios CSI_idade (12)'!H37</f>
        <v>0.10469314079422383</v>
      </c>
      <c r="D37" s="106">
        <f>'Beneficiarios CSI_idade (12)'!D37/'Beneficiarios CSI_idade (12)'!H37</f>
        <v>0.22382671480144403</v>
      </c>
      <c r="E37" s="106">
        <f>'Beneficiarios CSI_idade (12)'!E37/'Beneficiarios CSI_idade (12)'!H37</f>
        <v>0.19494584837545126</v>
      </c>
      <c r="F37" s="106">
        <f>'Beneficiarios CSI_idade (12)'!F37/'Beneficiarios CSI_idade (12)'!H37</f>
        <v>0.23826714801444043</v>
      </c>
      <c r="G37" s="102">
        <f>'Beneficiarios CSI_idade (12)'!G37/'Beneficiarios CSI_idade (12)'!H37</f>
        <v>0.23826714801444043</v>
      </c>
      <c r="H37" s="94"/>
      <c r="I37" s="101">
        <f>'Beneficiarios CSI_idade (12)'!J37/'Beneficiarios CSI_idade (12)'!O37</f>
        <v>0.10830324909747292</v>
      </c>
      <c r="J37" s="106">
        <f>'Beneficiarios CSI_idade (12)'!K37/'Beneficiarios CSI_idade (12)'!O37</f>
        <v>0.22743682310469315</v>
      </c>
      <c r="K37" s="106">
        <f>'Beneficiarios CSI_idade (12)'!L37/'Beneficiarios CSI_idade (12)'!O37</f>
        <v>0.19494584837545126</v>
      </c>
      <c r="L37" s="106">
        <f>'Beneficiarios CSI_idade (12)'!M37/'Beneficiarios CSI_idade (12)'!O37</f>
        <v>0.23826714801444043</v>
      </c>
      <c r="M37" s="102">
        <f>'Beneficiarios CSI_idade (12)'!N37/'Beneficiarios CSI_idade (12)'!O37</f>
        <v>0.23104693140794225</v>
      </c>
      <c r="O37" s="101">
        <f>'Beneficiarios CSI_idade (12)'!Q37/'Beneficiarios CSI_idade (12)'!V37</f>
        <v>0.11439114391143912</v>
      </c>
      <c r="P37" s="106">
        <f>'Beneficiarios CSI_idade (12)'!R37/'Beneficiarios CSI_idade (12)'!V37</f>
        <v>0.23616236162361623</v>
      </c>
      <c r="Q37" s="106">
        <f>'Beneficiarios CSI_idade (12)'!S37/'Beneficiarios CSI_idade (12)'!V37</f>
        <v>0.18819188191881919</v>
      </c>
      <c r="R37" s="106">
        <f>'Beneficiarios CSI_idade (12)'!T37/'Beneficiarios CSI_idade (12)'!V37</f>
        <v>0.23616236162361623</v>
      </c>
      <c r="S37" s="102">
        <f>'Beneficiarios CSI_idade (12)'!U37/'Beneficiarios CSI_idade (12)'!V37</f>
        <v>0.22509225092250923</v>
      </c>
      <c r="U37" s="101">
        <f>'Beneficiarios CSI_idade (12)'!X37/'Beneficiarios CSI_idade (12)'!AC37</f>
        <v>0.11851851851851852</v>
      </c>
      <c r="V37" s="106">
        <f>'Beneficiarios CSI_idade (12)'!Y37/'Beneficiarios CSI_idade (12)'!AC37</f>
        <v>0.23703703703703705</v>
      </c>
      <c r="W37" s="106">
        <f>'Beneficiarios CSI_idade (12)'!Z37/'Beneficiarios CSI_idade (12)'!AC37</f>
        <v>0.18888888888888888</v>
      </c>
      <c r="X37" s="106">
        <f>'Beneficiarios CSI_idade (12)'!AA37/'Beneficiarios CSI_idade (12)'!AC37</f>
        <v>0.23333333333333334</v>
      </c>
      <c r="Y37" s="102">
        <f>'Beneficiarios CSI_idade (12)'!AB37/'Beneficiarios CSI_idade (12)'!AC37</f>
        <v>0.22222222222222221</v>
      </c>
    </row>
    <row r="38" spans="2:25" s="70" customFormat="1" ht="14.25" customHeight="1" x14ac:dyDescent="0.2">
      <c r="B38" s="28" t="str">
        <f>'Beneficiarios CSI_idade (12)'!B38</f>
        <v>São Vicente</v>
      </c>
      <c r="C38" s="103">
        <f>'Beneficiarios CSI_idade (12)'!C38/'Beneficiarios CSI_idade (12)'!H38</f>
        <v>9.0909090909090912E-2</v>
      </c>
      <c r="D38" s="107">
        <f>'Beneficiarios CSI_idade (12)'!D38/'Beneficiarios CSI_idade (12)'!H38</f>
        <v>0.2053872053872054</v>
      </c>
      <c r="E38" s="107">
        <f>'Beneficiarios CSI_idade (12)'!E38/'Beneficiarios CSI_idade (12)'!H38</f>
        <v>0.24242424242424243</v>
      </c>
      <c r="F38" s="107">
        <f>'Beneficiarios CSI_idade (12)'!F38/'Beneficiarios CSI_idade (12)'!H38</f>
        <v>0.24915824915824916</v>
      </c>
      <c r="G38" s="104">
        <f>'Beneficiarios CSI_idade (12)'!G38/'Beneficiarios CSI_idade (12)'!H38</f>
        <v>0.21212121212121213</v>
      </c>
      <c r="H38" s="94"/>
      <c r="I38" s="103">
        <f>'Beneficiarios CSI_idade (12)'!J38/'Beneficiarios CSI_idade (12)'!O38</f>
        <v>9.9667774086378738E-2</v>
      </c>
      <c r="J38" s="107">
        <f>'Beneficiarios CSI_idade (12)'!K38/'Beneficiarios CSI_idade (12)'!O38</f>
        <v>0.20598006644518271</v>
      </c>
      <c r="K38" s="107">
        <f>'Beneficiarios CSI_idade (12)'!L38/'Beneficiarios CSI_idade (12)'!O38</f>
        <v>0.23588039867109634</v>
      </c>
      <c r="L38" s="107">
        <f>'Beneficiarios CSI_idade (12)'!M38/'Beneficiarios CSI_idade (12)'!O38</f>
        <v>0.24584717607973422</v>
      </c>
      <c r="M38" s="104">
        <f>'Beneficiarios CSI_idade (12)'!N38/'Beneficiarios CSI_idade (12)'!O38</f>
        <v>0.21262458471760798</v>
      </c>
      <c r="O38" s="103">
        <f>'Beneficiarios CSI_idade (12)'!Q38/'Beneficiarios CSI_idade (12)'!V38</f>
        <v>0.10738255033557047</v>
      </c>
      <c r="P38" s="107">
        <f>'Beneficiarios CSI_idade (12)'!R38/'Beneficiarios CSI_idade (12)'!V38</f>
        <v>0.20805369127516779</v>
      </c>
      <c r="Q38" s="107">
        <f>'Beneficiarios CSI_idade (12)'!S38/'Beneficiarios CSI_idade (12)'!V38</f>
        <v>0.23154362416107382</v>
      </c>
      <c r="R38" s="107">
        <f>'Beneficiarios CSI_idade (12)'!T38/'Beneficiarios CSI_idade (12)'!V38</f>
        <v>0.24832214765100671</v>
      </c>
      <c r="S38" s="104">
        <f>'Beneficiarios CSI_idade (12)'!U38/'Beneficiarios CSI_idade (12)'!V38</f>
        <v>0.20469798657718122</v>
      </c>
      <c r="U38" s="103">
        <f>'Beneficiarios CSI_idade (12)'!X38/'Beneficiarios CSI_idade (12)'!AC38</f>
        <v>0.11705685618729098</v>
      </c>
      <c r="V38" s="107">
        <f>'Beneficiarios CSI_idade (12)'!Y38/'Beneficiarios CSI_idade (12)'!AC38</f>
        <v>0.21070234113712374</v>
      </c>
      <c r="W38" s="107">
        <f>'Beneficiarios CSI_idade (12)'!Z38/'Beneficiarios CSI_idade (12)'!AC38</f>
        <v>0.23076923076923078</v>
      </c>
      <c r="X38" s="107">
        <f>'Beneficiarios CSI_idade (12)'!AA38/'Beneficiarios CSI_idade (12)'!AC38</f>
        <v>0.25083612040133779</v>
      </c>
      <c r="Y38" s="104">
        <f>'Beneficiarios CSI_idade (12)'!AB38/'Beneficiarios CSI_idade (12)'!AC38</f>
        <v>0.19063545150501673</v>
      </c>
    </row>
    <row r="39" spans="2:25" s="1" customFormat="1" ht="15" x14ac:dyDescent="0.25">
      <c r="B39" s="31"/>
      <c r="C39" s="82"/>
      <c r="D39" s="140"/>
      <c r="E39" s="157"/>
      <c r="F39" s="157"/>
      <c r="G39" s="140"/>
      <c r="H39" s="140"/>
      <c r="I39" s="140"/>
      <c r="J39" s="157"/>
      <c r="K39" s="157"/>
      <c r="L39" s="140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I12" sqref="I12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67" t="s">
        <v>72</v>
      </c>
      <c r="C5" s="467"/>
      <c r="D5" s="467"/>
      <c r="E5" s="467"/>
      <c r="F5" s="467"/>
      <c r="G5" s="467"/>
      <c r="H5" s="467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64" t="s">
        <v>122</v>
      </c>
      <c r="D8" s="464"/>
      <c r="E8" s="464"/>
      <c r="F8" s="464"/>
      <c r="G8" s="464"/>
    </row>
    <row r="9" spans="1:8" ht="24.95" customHeight="1" x14ac:dyDescent="0.25">
      <c r="B9" s="10"/>
      <c r="C9" s="465" t="s">
        <v>48</v>
      </c>
      <c r="D9" s="465"/>
      <c r="E9" s="465"/>
      <c r="F9" s="465"/>
      <c r="G9" s="465"/>
    </row>
    <row r="10" spans="1:8" ht="30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(12)'!B11</f>
        <v>Portugal</v>
      </c>
      <c r="C11" s="134">
        <f>'Beneficiarios CSI_idade (12)'!X11-'Beneficiarios CSI_idade (12)'!C11</f>
        <v>5254</v>
      </c>
      <c r="D11" s="135">
        <f>'Beneficiarios CSI_idade (12)'!Z11-'Beneficiarios CSI_idade (12)'!D11</f>
        <v>6875</v>
      </c>
      <c r="E11" s="135">
        <f>'Beneficiarios CSI_idade (12)'!AA11-'Beneficiarios CSI_idade (12)'!E11</f>
        <v>-10858</v>
      </c>
      <c r="F11" s="135">
        <f>'Beneficiarios CSI_idade (12)'!AB11-'Beneficiarios CSI_idade (12)'!G11</f>
        <v>-4768</v>
      </c>
      <c r="G11" s="185">
        <f>'Beneficiarios CSI_idade (12)'!AC11-'Beneficiarios CSI_idade (12)'!H11</f>
        <v>-3851</v>
      </c>
      <c r="H11" s="63"/>
    </row>
    <row r="12" spans="1:8" x14ac:dyDescent="0.25">
      <c r="B12" s="3" t="str">
        <f>'Beneficiarios CSI_idade % (12)'!B12</f>
        <v>Área Metropolitana de Lisboa</v>
      </c>
      <c r="C12" s="136">
        <f>'Beneficiarios CSI_idade (12)'!X12-'Beneficiarios CSI_idade (12)'!C12</f>
        <v>1090</v>
      </c>
      <c r="D12" s="137">
        <f>'Beneficiarios CSI_idade (12)'!Z12-'Beneficiarios CSI_idade (12)'!D12</f>
        <v>852</v>
      </c>
      <c r="E12" s="137">
        <f>'Beneficiarios CSI_idade (12)'!AA12-'Beneficiarios CSI_idade (12)'!E12</f>
        <v>-1772</v>
      </c>
      <c r="F12" s="137">
        <f>'Beneficiarios CSI_idade (12)'!AB12-'Beneficiarios CSI_idade (12)'!G12</f>
        <v>-710</v>
      </c>
      <c r="G12" s="186">
        <f>'Beneficiarios CSI_idade (12)'!AC12-'Beneficiarios CSI_idade (12)'!H12</f>
        <v>-170</v>
      </c>
    </row>
    <row r="13" spans="1:8" x14ac:dyDescent="0.25">
      <c r="B13" s="3" t="str">
        <f>'Beneficiarios CSI_idade % (12)'!B13</f>
        <v>Distrito de Lisboa</v>
      </c>
      <c r="C13" s="136">
        <f>'Beneficiarios CSI_idade (12)'!X13-'Beneficiarios CSI_idade (12)'!C13</f>
        <v>807</v>
      </c>
      <c r="D13" s="137">
        <f>'Beneficiarios CSI_idade (12)'!Z13-'Beneficiarios CSI_idade (12)'!D13</f>
        <v>866</v>
      </c>
      <c r="E13" s="137">
        <f>'Beneficiarios CSI_idade (12)'!AA13-'Beneficiarios CSI_idade (12)'!E13</f>
        <v>-1520</v>
      </c>
      <c r="F13" s="137">
        <f>'Beneficiarios CSI_idade (12)'!AB13-'Beneficiarios CSI_idade (12)'!G13</f>
        <v>-661</v>
      </c>
      <c r="G13" s="186">
        <f>'Beneficiarios CSI_idade (12)'!AC13-'Beneficiarios CSI_idade (12)'!H13</f>
        <v>-437</v>
      </c>
    </row>
    <row r="14" spans="1:8" x14ac:dyDescent="0.25">
      <c r="B14" s="3" t="str">
        <f>'Beneficiarios CSI_idade % (12)'!B14</f>
        <v>Concelho de Lisboa</v>
      </c>
      <c r="C14" s="138">
        <f>'Beneficiarios CSI_idade (12)'!X14-'Beneficiarios CSI_idade (12)'!C14</f>
        <v>198</v>
      </c>
      <c r="D14" s="139">
        <f>'Beneficiarios CSI_idade (12)'!Z14-'Beneficiarios CSI_idade (12)'!D14</f>
        <v>263</v>
      </c>
      <c r="E14" s="139">
        <f>'Beneficiarios CSI_idade (12)'!AA14-'Beneficiarios CSI_idade (12)'!E14</f>
        <v>-202</v>
      </c>
      <c r="F14" s="139">
        <f>'Beneficiarios CSI_idade (12)'!AB14-'Beneficiarios CSI_idade (12)'!G14</f>
        <v>-184</v>
      </c>
      <c r="G14" s="187">
        <f>'Beneficiarios CSI_idade (12)'!AC14-'Beneficiarios CSI_idade (12)'!H14</f>
        <v>-97</v>
      </c>
    </row>
    <row r="15" spans="1:8" x14ac:dyDescent="0.25">
      <c r="B15" s="28" t="str">
        <f>'Beneficiarios CSI_idade % (12)'!B15</f>
        <v>Ajuda</v>
      </c>
      <c r="C15" s="134">
        <f>'Beneficiarios CSI_idade (12)'!X15-'Beneficiarios CSI_idade (12)'!C15</f>
        <v>8</v>
      </c>
      <c r="D15" s="135">
        <f>'Beneficiarios CSI_idade (12)'!Z15-'Beneficiarios CSI_idade (12)'!D15</f>
        <v>7</v>
      </c>
      <c r="E15" s="135">
        <f>'Beneficiarios CSI_idade (12)'!AA15-'Beneficiarios CSI_idade (12)'!E15</f>
        <v>-21</v>
      </c>
      <c r="F15" s="135">
        <f>'Beneficiarios CSI_idade (12)'!AB15-'Beneficiarios CSI_idade (12)'!G15</f>
        <v>-5</v>
      </c>
      <c r="G15" s="185">
        <f>'Beneficiarios CSI_idade (12)'!AC15-'Beneficiarios CSI_idade (12)'!H15</f>
        <v>-1</v>
      </c>
    </row>
    <row r="16" spans="1:8" x14ac:dyDescent="0.25">
      <c r="B16" s="28" t="str">
        <f>'Beneficiarios CSI_idade % (12)'!B16</f>
        <v>Alcântara</v>
      </c>
      <c r="C16" s="136">
        <f>'Beneficiarios CSI_idade (12)'!X16-'Beneficiarios CSI_idade (12)'!C16</f>
        <v>7</v>
      </c>
      <c r="D16" s="137">
        <f>'Beneficiarios CSI_idade (12)'!Z16-'Beneficiarios CSI_idade (12)'!D16</f>
        <v>-10</v>
      </c>
      <c r="E16" s="137">
        <f>'Beneficiarios CSI_idade (12)'!AA16-'Beneficiarios CSI_idade (12)'!E16</f>
        <v>-4</v>
      </c>
      <c r="F16" s="137">
        <f>'Beneficiarios CSI_idade (12)'!AB16-'Beneficiarios CSI_idade (12)'!G16</f>
        <v>-6</v>
      </c>
      <c r="G16" s="186">
        <f>'Beneficiarios CSI_idade (12)'!AC16-'Beneficiarios CSI_idade (12)'!H16</f>
        <v>-2</v>
      </c>
    </row>
    <row r="17" spans="2:7" x14ac:dyDescent="0.25">
      <c r="B17" s="28" t="str">
        <f>'Beneficiarios CSI_idade % (12)'!B17</f>
        <v>Alvalade</v>
      </c>
      <c r="C17" s="136">
        <f>'Beneficiarios CSI_idade (12)'!X17-'Beneficiarios CSI_idade (12)'!C17</f>
        <v>9</v>
      </c>
      <c r="D17" s="137">
        <f>'Beneficiarios CSI_idade (12)'!Z17-'Beneficiarios CSI_idade (12)'!D17</f>
        <v>25</v>
      </c>
      <c r="E17" s="137">
        <f>'Beneficiarios CSI_idade (12)'!AA17-'Beneficiarios CSI_idade (12)'!E17</f>
        <v>11</v>
      </c>
      <c r="F17" s="137">
        <f>'Beneficiarios CSI_idade (12)'!AB17-'Beneficiarios CSI_idade (12)'!G17</f>
        <v>-11</v>
      </c>
      <c r="G17" s="186">
        <f>'Beneficiarios CSI_idade (12)'!AC17-'Beneficiarios CSI_idade (12)'!H17</f>
        <v>0</v>
      </c>
    </row>
    <row r="18" spans="2:7" x14ac:dyDescent="0.25">
      <c r="B18" s="28" t="str">
        <f>'Beneficiarios CSI_idade % (12)'!B18</f>
        <v>Areeiro</v>
      </c>
      <c r="C18" s="136">
        <f>'Beneficiarios CSI_idade (12)'!X18-'Beneficiarios CSI_idade (12)'!C18</f>
        <v>2</v>
      </c>
      <c r="D18" s="137">
        <f>'Beneficiarios CSI_idade (12)'!Z18-'Beneficiarios CSI_idade (12)'!D18</f>
        <v>30</v>
      </c>
      <c r="E18" s="137">
        <f>'Beneficiarios CSI_idade (12)'!AA18-'Beneficiarios CSI_idade (12)'!E18</f>
        <v>13</v>
      </c>
      <c r="F18" s="137">
        <f>'Beneficiarios CSI_idade (12)'!AB18-'Beneficiarios CSI_idade (12)'!G18</f>
        <v>-10</v>
      </c>
      <c r="G18" s="186">
        <f>'Beneficiarios CSI_idade (12)'!AC18-'Beneficiarios CSI_idade (12)'!H18</f>
        <v>-11</v>
      </c>
    </row>
    <row r="19" spans="2:7" x14ac:dyDescent="0.25">
      <c r="B19" s="28" t="str">
        <f>'Beneficiarios CSI_idade % (12)'!B19</f>
        <v>Arroios</v>
      </c>
      <c r="C19" s="136">
        <f>'Beneficiarios CSI_idade (12)'!X19-'Beneficiarios CSI_idade (12)'!C19</f>
        <v>22</v>
      </c>
      <c r="D19" s="137">
        <f>'Beneficiarios CSI_idade (12)'!Z19-'Beneficiarios CSI_idade (12)'!D19</f>
        <v>60</v>
      </c>
      <c r="E19" s="137">
        <f>'Beneficiarios CSI_idade (12)'!AA19-'Beneficiarios CSI_idade (12)'!E19</f>
        <v>-16</v>
      </c>
      <c r="F19" s="137">
        <f>'Beneficiarios CSI_idade (12)'!AB19-'Beneficiarios CSI_idade (12)'!G19</f>
        <v>-15</v>
      </c>
      <c r="G19" s="186">
        <f>'Beneficiarios CSI_idade (12)'!AC19-'Beneficiarios CSI_idade (12)'!H19</f>
        <v>1</v>
      </c>
    </row>
    <row r="20" spans="2:7" x14ac:dyDescent="0.25">
      <c r="B20" s="28" t="str">
        <f>'Beneficiarios CSI_idade % (12)'!B20</f>
        <v>Avenidas Novas</v>
      </c>
      <c r="C20" s="136">
        <f>'Beneficiarios CSI_idade (12)'!X20-'Beneficiarios CSI_idade (12)'!C20</f>
        <v>5</v>
      </c>
      <c r="D20" s="137">
        <f>'Beneficiarios CSI_idade (12)'!Z20-'Beneficiarios CSI_idade (12)'!D20</f>
        <v>22</v>
      </c>
      <c r="E20" s="137">
        <f>'Beneficiarios CSI_idade (12)'!AA20-'Beneficiarios CSI_idade (12)'!E20</f>
        <v>4</v>
      </c>
      <c r="F20" s="137">
        <f>'Beneficiarios CSI_idade (12)'!AB20-'Beneficiarios CSI_idade (12)'!G20</f>
        <v>-8</v>
      </c>
      <c r="G20" s="186">
        <f>'Beneficiarios CSI_idade (12)'!AC20-'Beneficiarios CSI_idade (12)'!H20</f>
        <v>-8</v>
      </c>
    </row>
    <row r="21" spans="2:7" x14ac:dyDescent="0.25">
      <c r="B21" s="28" t="str">
        <f>'Beneficiarios CSI_idade % (12)'!B21</f>
        <v>Beato</v>
      </c>
      <c r="C21" s="136">
        <f>'Beneficiarios CSI_idade (12)'!X21-'Beneficiarios CSI_idade (12)'!C21</f>
        <v>10</v>
      </c>
      <c r="D21" s="137">
        <f>'Beneficiarios CSI_idade (12)'!Z21-'Beneficiarios CSI_idade (12)'!D21</f>
        <v>14</v>
      </c>
      <c r="E21" s="137">
        <f>'Beneficiarios CSI_idade (12)'!AA21-'Beneficiarios CSI_idade (12)'!E21</f>
        <v>-26</v>
      </c>
      <c r="F21" s="137">
        <f>'Beneficiarios CSI_idade (12)'!AB21-'Beneficiarios CSI_idade (12)'!G21</f>
        <v>-5</v>
      </c>
      <c r="G21" s="186">
        <f>'Beneficiarios CSI_idade (12)'!AC21-'Beneficiarios CSI_idade (12)'!H21</f>
        <v>0</v>
      </c>
    </row>
    <row r="22" spans="2:7" x14ac:dyDescent="0.25">
      <c r="B22" s="28" t="str">
        <f>'Beneficiarios CSI_idade % (12)'!B22</f>
        <v>Belém</v>
      </c>
      <c r="C22" s="136">
        <f>'Beneficiarios CSI_idade (12)'!X22-'Beneficiarios CSI_idade (12)'!C22</f>
        <v>5</v>
      </c>
      <c r="D22" s="137">
        <f>'Beneficiarios CSI_idade (12)'!Z22-'Beneficiarios CSI_idade (12)'!D22</f>
        <v>20</v>
      </c>
      <c r="E22" s="137">
        <f>'Beneficiarios CSI_idade (12)'!AA22-'Beneficiarios CSI_idade (12)'!E22</f>
        <v>-12</v>
      </c>
      <c r="F22" s="137">
        <f>'Beneficiarios CSI_idade (12)'!AB22-'Beneficiarios CSI_idade (12)'!G22</f>
        <v>-7</v>
      </c>
      <c r="G22" s="186">
        <f>'Beneficiarios CSI_idade (12)'!AC22-'Beneficiarios CSI_idade (12)'!H22</f>
        <v>-3</v>
      </c>
    </row>
    <row r="23" spans="2:7" x14ac:dyDescent="0.25">
      <c r="B23" s="28" t="str">
        <f>'Beneficiarios CSI_idade % (12)'!B23</f>
        <v>Benfica</v>
      </c>
      <c r="C23" s="136">
        <f>'Beneficiarios CSI_idade (12)'!X23-'Beneficiarios CSI_idade (12)'!C23</f>
        <v>17</v>
      </c>
      <c r="D23" s="137">
        <f>'Beneficiarios CSI_idade (12)'!Z23-'Beneficiarios CSI_idade (12)'!D23</f>
        <v>29</v>
      </c>
      <c r="E23" s="137">
        <f>'Beneficiarios CSI_idade (12)'!AA23-'Beneficiarios CSI_idade (12)'!E23</f>
        <v>-11</v>
      </c>
      <c r="F23" s="137">
        <f>'Beneficiarios CSI_idade (12)'!AB23-'Beneficiarios CSI_idade (12)'!G23</f>
        <v>-4</v>
      </c>
      <c r="G23" s="186">
        <f>'Beneficiarios CSI_idade (12)'!AC23-'Beneficiarios CSI_idade (12)'!H23</f>
        <v>11</v>
      </c>
    </row>
    <row r="24" spans="2:7" x14ac:dyDescent="0.25">
      <c r="B24" s="28" t="str">
        <f>'Beneficiarios CSI_idade % (12)'!B24</f>
        <v>Campo de Ourique</v>
      </c>
      <c r="C24" s="136">
        <f>'Beneficiarios CSI_idade (12)'!X24-'Beneficiarios CSI_idade (12)'!C24</f>
        <v>7</v>
      </c>
      <c r="D24" s="137">
        <f>'Beneficiarios CSI_idade (12)'!Z24-'Beneficiarios CSI_idade (12)'!D24</f>
        <v>25</v>
      </c>
      <c r="E24" s="137">
        <f>'Beneficiarios CSI_idade (12)'!AA24-'Beneficiarios CSI_idade (12)'!E24</f>
        <v>8</v>
      </c>
      <c r="F24" s="137">
        <f>'Beneficiarios CSI_idade (12)'!AB24-'Beneficiarios CSI_idade (12)'!G24</f>
        <v>-7</v>
      </c>
      <c r="G24" s="186">
        <f>'Beneficiarios CSI_idade (12)'!AC24-'Beneficiarios CSI_idade (12)'!H24</f>
        <v>3</v>
      </c>
    </row>
    <row r="25" spans="2:7" x14ac:dyDescent="0.25">
      <c r="B25" s="28" t="str">
        <f>'Beneficiarios CSI_idade % (12)'!B25</f>
        <v>Campolide</v>
      </c>
      <c r="C25" s="136">
        <f>'Beneficiarios CSI_idade (12)'!X25-'Beneficiarios CSI_idade (12)'!C25</f>
        <v>3</v>
      </c>
      <c r="D25" s="137">
        <f>'Beneficiarios CSI_idade (12)'!Z25-'Beneficiarios CSI_idade (12)'!D25</f>
        <v>-10</v>
      </c>
      <c r="E25" s="137">
        <f>'Beneficiarios CSI_idade (12)'!AA25-'Beneficiarios CSI_idade (12)'!E25</f>
        <v>-7</v>
      </c>
      <c r="F25" s="137">
        <f>'Beneficiarios CSI_idade (12)'!AB25-'Beneficiarios CSI_idade (12)'!G25</f>
        <v>-4</v>
      </c>
      <c r="G25" s="186">
        <f>'Beneficiarios CSI_idade (12)'!AC25-'Beneficiarios CSI_idade (12)'!H25</f>
        <v>-5</v>
      </c>
    </row>
    <row r="26" spans="2:7" x14ac:dyDescent="0.25">
      <c r="B26" s="28" t="str">
        <f>'Beneficiarios CSI_idade % (12)'!B26</f>
        <v>Carnide</v>
      </c>
      <c r="C26" s="136" t="s">
        <v>31</v>
      </c>
      <c r="D26" s="137" t="s">
        <v>31</v>
      </c>
      <c r="E26" s="137">
        <f>'Beneficiarios CSI_idade (12)'!AA26-'Beneficiarios CSI_idade (12)'!E26</f>
        <v>-22</v>
      </c>
      <c r="F26" s="137" t="s">
        <v>31</v>
      </c>
      <c r="G26" s="186">
        <f>'Beneficiarios CSI_idade (12)'!AC26-'Beneficiarios CSI_idade (12)'!H26</f>
        <v>-1</v>
      </c>
    </row>
    <row r="27" spans="2:7" x14ac:dyDescent="0.25">
      <c r="B27" s="28" t="str">
        <f>'Beneficiarios CSI_idade % (12)'!B27</f>
        <v>Estrela</v>
      </c>
      <c r="C27" s="136">
        <f>'Beneficiarios CSI_idade (12)'!X27-'Beneficiarios CSI_idade (12)'!C27</f>
        <v>7</v>
      </c>
      <c r="D27" s="137">
        <f>'Beneficiarios CSI_idade (12)'!Z27-'Beneficiarios CSI_idade (12)'!D27</f>
        <v>30</v>
      </c>
      <c r="E27" s="137">
        <f>'Beneficiarios CSI_idade (12)'!AA27-'Beneficiarios CSI_idade (12)'!E27</f>
        <v>-9</v>
      </c>
      <c r="F27" s="137">
        <f>'Beneficiarios CSI_idade (12)'!AB27-'Beneficiarios CSI_idade (12)'!G27</f>
        <v>-10</v>
      </c>
      <c r="G27" s="186">
        <f>'Beneficiarios CSI_idade (12)'!AC27-'Beneficiarios CSI_idade (12)'!H27</f>
        <v>-4</v>
      </c>
    </row>
    <row r="28" spans="2:7" x14ac:dyDescent="0.25">
      <c r="B28" s="28" t="str">
        <f>'Beneficiarios CSI_idade % (12)'!B28</f>
        <v>Lumiar</v>
      </c>
      <c r="C28" s="136">
        <f>'Beneficiarios CSI_idade (12)'!X28-'Beneficiarios CSI_idade (12)'!C28</f>
        <v>6</v>
      </c>
      <c r="D28" s="137">
        <f>'Beneficiarios CSI_idade (12)'!Z28-'Beneficiarios CSI_idade (12)'!D28</f>
        <v>8</v>
      </c>
      <c r="E28" s="137">
        <f>'Beneficiarios CSI_idade (12)'!AA28-'Beneficiarios CSI_idade (12)'!E28</f>
        <v>-12</v>
      </c>
      <c r="F28" s="137">
        <f>'Beneficiarios CSI_idade (12)'!AB28-'Beneficiarios CSI_idade (12)'!G28</f>
        <v>-11</v>
      </c>
      <c r="G28" s="186">
        <f>'Beneficiarios CSI_idade (12)'!AC28-'Beneficiarios CSI_idade (12)'!H28</f>
        <v>-22</v>
      </c>
    </row>
    <row r="29" spans="2:7" x14ac:dyDescent="0.25">
      <c r="B29" s="28" t="str">
        <f>'Beneficiarios CSI_idade % (12)'!B29</f>
        <v>Marvila</v>
      </c>
      <c r="C29" s="136">
        <f>'Beneficiarios CSI_idade (12)'!X29-'Beneficiarios CSI_idade (12)'!C29</f>
        <v>15</v>
      </c>
      <c r="D29" s="137">
        <f>'Beneficiarios CSI_idade (12)'!Z29-'Beneficiarios CSI_idade (12)'!D29</f>
        <v>-33</v>
      </c>
      <c r="E29" s="137">
        <f>'Beneficiarios CSI_idade (12)'!AA29-'Beneficiarios CSI_idade (12)'!E29</f>
        <v>-15</v>
      </c>
      <c r="F29" s="137">
        <f>'Beneficiarios CSI_idade (12)'!AB29-'Beneficiarios CSI_idade (12)'!G29</f>
        <v>-23</v>
      </c>
      <c r="G29" s="186">
        <f>'Beneficiarios CSI_idade (12)'!AC29-'Beneficiarios CSI_idade (12)'!H29</f>
        <v>-28</v>
      </c>
    </row>
    <row r="30" spans="2:7" x14ac:dyDescent="0.25">
      <c r="B30" s="28" t="str">
        <f>'Beneficiarios CSI_idade % (12)'!B30</f>
        <v>Misericórdia</v>
      </c>
      <c r="C30" s="136">
        <f>'Beneficiarios CSI_idade (12)'!X30-'Beneficiarios CSI_idade (12)'!C30</f>
        <v>7</v>
      </c>
      <c r="D30" s="137">
        <f>'Beneficiarios CSI_idade (12)'!Z30-'Beneficiarios CSI_idade (12)'!D30</f>
        <v>-8</v>
      </c>
      <c r="E30" s="137">
        <f>'Beneficiarios CSI_idade (12)'!AA30-'Beneficiarios CSI_idade (12)'!E30</f>
        <v>1</v>
      </c>
      <c r="F30" s="137">
        <f>'Beneficiarios CSI_idade (12)'!AB30-'Beneficiarios CSI_idade (12)'!G30</f>
        <v>-9</v>
      </c>
      <c r="G30" s="186">
        <f>'Beneficiarios CSI_idade (12)'!AC30-'Beneficiarios CSI_idade (12)'!H30</f>
        <v>-11</v>
      </c>
    </row>
    <row r="31" spans="2:7" x14ac:dyDescent="0.25">
      <c r="B31" s="28" t="str">
        <f>'Beneficiarios CSI_idade % (12)'!B31</f>
        <v>Olivais</v>
      </c>
      <c r="C31" s="136">
        <f>'Beneficiarios CSI_idade (12)'!X31-'Beneficiarios CSI_idade (12)'!C31</f>
        <v>8</v>
      </c>
      <c r="D31" s="137">
        <f>'Beneficiarios CSI_idade (12)'!Z31-'Beneficiarios CSI_idade (12)'!D31</f>
        <v>24</v>
      </c>
      <c r="E31" s="137">
        <f>'Beneficiarios CSI_idade (12)'!AA31-'Beneficiarios CSI_idade (12)'!E31</f>
        <v>-17</v>
      </c>
      <c r="F31" s="137">
        <f>'Beneficiarios CSI_idade (12)'!AB31-'Beneficiarios CSI_idade (12)'!G31</f>
        <v>-6</v>
      </c>
      <c r="G31" s="186">
        <f>'Beneficiarios CSI_idade (12)'!AC31-'Beneficiarios CSI_idade (12)'!H31</f>
        <v>-7</v>
      </c>
    </row>
    <row r="32" spans="2:7" x14ac:dyDescent="0.25">
      <c r="B32" s="28" t="str">
        <f>'Beneficiarios CSI_idade % (12)'!B32</f>
        <v>Parque das Nações</v>
      </c>
      <c r="C32" s="136">
        <f>'Beneficiarios CSI_idade (12)'!X32-'Beneficiarios CSI_idade (12)'!C32</f>
        <v>2</v>
      </c>
      <c r="D32" s="137">
        <f>'Beneficiarios CSI_idade (12)'!Z32-'Beneficiarios CSI_idade (12)'!D32</f>
        <v>-7</v>
      </c>
      <c r="E32" s="137">
        <f>'Beneficiarios CSI_idade (12)'!AA32-'Beneficiarios CSI_idade (12)'!E32</f>
        <v>0</v>
      </c>
      <c r="F32" s="137">
        <f>'Beneficiarios CSI_idade (12)'!AB32-'Beneficiarios CSI_idade (12)'!G32</f>
        <v>0</v>
      </c>
      <c r="G32" s="186">
        <f>'Beneficiarios CSI_idade (12)'!AC32-'Beneficiarios CSI_idade (12)'!H32</f>
        <v>3</v>
      </c>
    </row>
    <row r="33" spans="2:7" x14ac:dyDescent="0.25">
      <c r="B33" s="28" t="str">
        <f>'Beneficiarios CSI_idade % (12)'!B33</f>
        <v>Penha de França</v>
      </c>
      <c r="C33" s="136" t="s">
        <v>31</v>
      </c>
      <c r="D33" s="137">
        <f>'Beneficiarios CSI_idade (12)'!Z33-'Beneficiarios CSI_idade (12)'!D33</f>
        <v>5</v>
      </c>
      <c r="E33" s="137">
        <f>'Beneficiarios CSI_idade (12)'!AA33-'Beneficiarios CSI_idade (12)'!E33</f>
        <v>-4</v>
      </c>
      <c r="F33" s="137" t="s">
        <v>31</v>
      </c>
      <c r="G33" s="186">
        <f>'Beneficiarios CSI_idade (12)'!AC33-'Beneficiarios CSI_idade (12)'!H33</f>
        <v>-9</v>
      </c>
    </row>
    <row r="34" spans="2:7" ht="12.75" customHeight="1" x14ac:dyDescent="0.25">
      <c r="B34" s="28" t="str">
        <f>'Beneficiarios CSI_idade % (12)'!B34</f>
        <v>Santa Clara</v>
      </c>
      <c r="C34" s="136" t="s">
        <v>31</v>
      </c>
      <c r="D34" s="137" t="s">
        <v>31</v>
      </c>
      <c r="E34" s="137">
        <f>'Beneficiarios CSI_idade (12)'!AA34-'Beneficiarios CSI_idade (12)'!E34</f>
        <v>-7</v>
      </c>
      <c r="F34" s="137" t="s">
        <v>31</v>
      </c>
      <c r="G34" s="186">
        <f>'Beneficiarios CSI_idade (12)'!AC34-'Beneficiarios CSI_idade (12)'!H34</f>
        <v>4</v>
      </c>
    </row>
    <row r="35" spans="2:7" x14ac:dyDescent="0.25">
      <c r="B35" s="28" t="str">
        <f>'Beneficiarios CSI_idade % (12)'!B35</f>
        <v>Santa Maria Maior</v>
      </c>
      <c r="C35" s="136">
        <f>'Beneficiarios CSI_idade (12)'!X35-'Beneficiarios CSI_idade (12)'!C35</f>
        <v>5</v>
      </c>
      <c r="D35" s="137">
        <f>'Beneficiarios CSI_idade (12)'!Z35-'Beneficiarios CSI_idade (12)'!D35</f>
        <v>25</v>
      </c>
      <c r="E35" s="137">
        <f>'Beneficiarios CSI_idade (12)'!AA35-'Beneficiarios CSI_idade (12)'!E35</f>
        <v>-47</v>
      </c>
      <c r="F35" s="137">
        <f>'Beneficiarios CSI_idade (12)'!AB35-'Beneficiarios CSI_idade (12)'!G35</f>
        <v>-9</v>
      </c>
      <c r="G35" s="186">
        <f>'Beneficiarios CSI_idade (12)'!AC35-'Beneficiarios CSI_idade (12)'!H35</f>
        <v>-7</v>
      </c>
    </row>
    <row r="36" spans="2:7" x14ac:dyDescent="0.25">
      <c r="B36" s="28" t="str">
        <f>'Beneficiarios CSI_idade % (12)'!B36</f>
        <v>Santo António</v>
      </c>
      <c r="C36" s="136">
        <f>'Beneficiarios CSI_idade (12)'!X36-'Beneficiarios CSI_idade (12)'!C36</f>
        <v>5</v>
      </c>
      <c r="D36" s="137">
        <f>'Beneficiarios CSI_idade (12)'!Z36-'Beneficiarios CSI_idade (12)'!D36</f>
        <v>23</v>
      </c>
      <c r="E36" s="137">
        <f>'Beneficiarios CSI_idade (12)'!AA36-'Beneficiarios CSI_idade (12)'!E36</f>
        <v>-21</v>
      </c>
      <c r="F36" s="137">
        <f>'Beneficiarios CSI_idade (12)'!AB36-'Beneficiarios CSI_idade (12)'!G36</f>
        <v>-1</v>
      </c>
      <c r="G36" s="186">
        <f>'Beneficiarios CSI_idade (12)'!AC36-'Beneficiarios CSI_idade (12)'!H36</f>
        <v>5</v>
      </c>
    </row>
    <row r="37" spans="2:7" x14ac:dyDescent="0.25">
      <c r="B37" s="28" t="str">
        <f>'Beneficiarios CSI_idade % (12)'!B37</f>
        <v>São Domingos de Benfica</v>
      </c>
      <c r="C37" s="136">
        <f>'Beneficiarios CSI_idade (12)'!X37-'Beneficiarios CSI_idade (12)'!C37</f>
        <v>3</v>
      </c>
      <c r="D37" s="137">
        <f>'Beneficiarios CSI_idade (12)'!Z37-'Beneficiarios CSI_idade (12)'!D37</f>
        <v>-11</v>
      </c>
      <c r="E37" s="137">
        <f>'Beneficiarios CSI_idade (12)'!AA37-'Beneficiarios CSI_idade (12)'!E37</f>
        <v>9</v>
      </c>
      <c r="F37" s="137">
        <f>'Beneficiarios CSI_idade (12)'!AB37-'Beneficiarios CSI_idade (12)'!G37</f>
        <v>-6</v>
      </c>
      <c r="G37" s="186">
        <f>'Beneficiarios CSI_idade (12)'!AC37-'Beneficiarios CSI_idade (12)'!H37</f>
        <v>-7</v>
      </c>
    </row>
    <row r="38" spans="2:7" x14ac:dyDescent="0.25">
      <c r="B38" s="28" t="str">
        <f>'Beneficiarios CSI_idade % (12)'!B38</f>
        <v>São Vicente</v>
      </c>
      <c r="C38" s="188">
        <f>'Beneficiarios CSI_idade (12)'!X38-'Beneficiarios CSI_idade (12)'!C38</f>
        <v>8</v>
      </c>
      <c r="D38" s="189">
        <f>'Beneficiarios CSI_idade (12)'!Z38-'Beneficiarios CSI_idade (12)'!D38</f>
        <v>8</v>
      </c>
      <c r="E38" s="189">
        <f>'Beneficiarios CSI_idade (12)'!AA38-'Beneficiarios CSI_idade (12)'!E38</f>
        <v>3</v>
      </c>
      <c r="F38" s="189">
        <f>'Beneficiarios CSI_idade (12)'!AB38-'Beneficiarios CSI_idade (12)'!G38</f>
        <v>-6</v>
      </c>
      <c r="G38" s="190">
        <f>'Beneficiarios CSI_idade (12)'!AC38-'Beneficiarios CSI_idade (12)'!H38</f>
        <v>2</v>
      </c>
    </row>
    <row r="39" spans="2:7" x14ac:dyDescent="0.25">
      <c r="B39" s="31"/>
      <c r="C39" s="483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39:G39"/>
    <mergeCell ref="C8:G8"/>
    <mergeCell ref="C9:G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G40"/>
  <sheetViews>
    <sheetView showGridLines="0" showRowColHeaders="0" workbookViewId="0">
      <selection activeCell="K7" sqref="K7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71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64" t="s">
        <v>122</v>
      </c>
      <c r="D8" s="464"/>
      <c r="E8" s="464"/>
      <c r="F8" s="464"/>
      <c r="G8" s="464"/>
    </row>
    <row r="9" spans="1:7" ht="24.95" customHeight="1" x14ac:dyDescent="0.25">
      <c r="B9" s="10"/>
      <c r="C9" s="465" t="s">
        <v>48</v>
      </c>
      <c r="D9" s="465"/>
      <c r="E9" s="465"/>
      <c r="F9" s="465"/>
      <c r="G9" s="465"/>
    </row>
    <row r="10" spans="1:7" ht="27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(12)'!X11-'Beneficiarios CSI_idade (12)'!C11)/'Beneficiarios CSI_idade (12)'!C11</f>
        <v>0.15988071328586209</v>
      </c>
      <c r="D11" s="42">
        <f>('Beneficiarios CSI_idade (12)'!Z11-'Beneficiarios CSI_idade (12)'!D11)/'Beneficiarios CSI_idade (12)'!D11</f>
        <v>0.13569525313332675</v>
      </c>
      <c r="E11" s="42">
        <f>('Beneficiarios CSI_idade (12)'!AA11-'Beneficiarios CSI_idade (12)'!E11)/'Beneficiarios CSI_idade (12)'!E11</f>
        <v>-0.18415250500322242</v>
      </c>
      <c r="F11" s="42">
        <f>('Beneficiarios CSI_idade (12)'!AA11-'Beneficiarios CSI_idade (12)'!F11)/'Beneficiarios CSI_idade (12)'!F11</f>
        <v>-5.0341532751608957E-2</v>
      </c>
      <c r="G11" s="191">
        <f>('Beneficiarios CSI_idade (12)'!AB11-'Beneficiarios CSI_idade (12)'!G11)/'Beneficiarios CSI_idade (12)'!G11</f>
        <v>-0.11058796242606982</v>
      </c>
    </row>
    <row r="12" spans="1:7" x14ac:dyDescent="0.25">
      <c r="B12" s="3" t="s">
        <v>62</v>
      </c>
      <c r="C12" s="43">
        <f>('Beneficiarios CSI_idade (12)'!X12-'Beneficiarios CSI_idade (12)'!C12)/'Beneficiarios CSI_idade (12)'!C12</f>
        <v>0.20761904761904762</v>
      </c>
      <c r="D12" s="44">
        <f>('Beneficiarios CSI_idade (12)'!Z12-'Beneficiarios CSI_idade (12)'!D12)/'Beneficiarios CSI_idade (12)'!D12</f>
        <v>9.7560975609756101E-2</v>
      </c>
      <c r="E12" s="44">
        <f>('Beneficiarios CSI_idade (12)'!AA12-'Beneficiarios CSI_idade (12)'!E12)/'Beneficiarios CSI_idade (12)'!E12</f>
        <v>-0.18113053255647552</v>
      </c>
      <c r="F12" s="44">
        <f>('Beneficiarios CSI_idade (12)'!AA12-'Beneficiarios CSI_idade (12)'!F12)/'Beneficiarios CSI_idade (12)'!F12</f>
        <v>-4.4261512765449776E-2</v>
      </c>
      <c r="G12" s="192">
        <f>('Beneficiarios CSI_idade (12)'!AB12-'Beneficiarios CSI_idade (12)'!G12)/'Beneficiarios CSI_idade (12)'!G12</f>
        <v>-9.4565796483750672E-2</v>
      </c>
    </row>
    <row r="13" spans="1:7" x14ac:dyDescent="0.25">
      <c r="B13" s="3" t="s">
        <v>28</v>
      </c>
      <c r="C13" s="43">
        <f>('Beneficiarios CSI_idade (12)'!X13-'Beneficiarios CSI_idade (12)'!C13)/'Beneficiarios CSI_idade (12)'!C13</f>
        <v>0.20718870346598203</v>
      </c>
      <c r="D13" s="44">
        <f>('Beneficiarios CSI_idade (12)'!Z13-'Beneficiarios CSI_idade (12)'!D13)/'Beneficiarios CSI_idade (12)'!D13</f>
        <v>0.12011095700416088</v>
      </c>
      <c r="E13" s="44">
        <f>('Beneficiarios CSI_idade (12)'!AA13-'Beneficiarios CSI_idade (12)'!E13)/'Beneficiarios CSI_idade (12)'!E13</f>
        <v>-0.18366360560657322</v>
      </c>
      <c r="F13" s="44">
        <f>('Beneficiarios CSI_idade (12)'!AA13-'Beneficiarios CSI_idade (12)'!F13)/'Beneficiarios CSI_idade (12)'!F13</f>
        <v>-4.8316664318918158E-2</v>
      </c>
      <c r="G13" s="192">
        <f>('Beneficiarios CSI_idade (12)'!AB13-'Beneficiarios CSI_idade (12)'!G13)/'Beneficiarios CSI_idade (12)'!G13</f>
        <v>-0.10507073597202353</v>
      </c>
    </row>
    <row r="14" spans="1:7" x14ac:dyDescent="0.25">
      <c r="B14" s="3" t="s">
        <v>1</v>
      </c>
      <c r="C14" s="85">
        <f>('Beneficiarios CSI_idade (12)'!X14-'Beneficiarios CSI_idade (12)'!C14)/'Beneficiarios CSI_idade (12)'!C14</f>
        <v>0.19469026548672566</v>
      </c>
      <c r="D14" s="86">
        <f>('Beneficiarios CSI_idade (12)'!Z14-'Beneficiarios CSI_idade (12)'!D14)/'Beneficiarios CSI_idade (12)'!D14</f>
        <v>0.14395183360700603</v>
      </c>
      <c r="E14" s="86">
        <f>('Beneficiarios CSI_idade (12)'!AA14-'Beneficiarios CSI_idade (12)'!E14)/'Beneficiarios CSI_idade (12)'!E14</f>
        <v>-9.4880225457961487E-2</v>
      </c>
      <c r="F14" s="195">
        <f>('Beneficiarios CSI_idade (12)'!AA14-'Beneficiarios CSI_idade (12)'!F14)/'Beneficiarios CSI_idade (12)'!F14</f>
        <v>-3.5535535535535533E-2</v>
      </c>
      <c r="G14" s="193">
        <f>('Beneficiarios CSI_idade (12)'!AB14-'Beneficiarios CSI_idade (12)'!G14)/'Beneficiarios CSI_idade (12)'!G14</f>
        <v>-9.2184368737474945E-2</v>
      </c>
    </row>
    <row r="15" spans="1:7" x14ac:dyDescent="0.25">
      <c r="B15" s="28" t="s">
        <v>17</v>
      </c>
      <c r="C15" s="41">
        <f>('Beneficiarios CSI_idade (12)'!X15-'Beneficiarios CSI_idade (12)'!C15)/'Beneficiarios CSI_idade (12)'!C15</f>
        <v>0.15384615384615385</v>
      </c>
      <c r="D15" s="42">
        <f>('Beneficiarios CSI_idade (12)'!Z15-'Beneficiarios CSI_idade (12)'!D15)/'Beneficiarios CSI_idade (12)'!D15</f>
        <v>8.5365853658536592E-2</v>
      </c>
      <c r="E15" s="42">
        <f>('Beneficiarios CSI_idade (12)'!AA15-'Beneficiarios CSI_idade (12)'!E15)/'Beneficiarios CSI_idade (12)'!E15</f>
        <v>-0.22580645161290322</v>
      </c>
      <c r="F15" s="44">
        <f>('Beneficiarios CSI_idade (12)'!AA15-'Beneficiarios CSI_idade (12)'!F15)/'Beneficiarios CSI_idade (12)'!F15</f>
        <v>1.4084507042253521E-2</v>
      </c>
      <c r="G15" s="191">
        <f>('Beneficiarios CSI_idade (12)'!AB15-'Beneficiarios CSI_idade (12)'!G15)/'Beneficiarios CSI_idade (12)'!G15</f>
        <v>-6.6666666666666666E-2</v>
      </c>
    </row>
    <row r="16" spans="1:7" x14ac:dyDescent="0.25">
      <c r="B16" s="28" t="s">
        <v>18</v>
      </c>
      <c r="C16" s="43">
        <f>('Beneficiarios CSI_idade (12)'!X16-'Beneficiarios CSI_idade (12)'!C16)/'Beneficiarios CSI_idade (12)'!C16</f>
        <v>0.22580645161290322</v>
      </c>
      <c r="D16" s="44">
        <f>('Beneficiarios CSI_idade (12)'!Z16-'Beneficiarios CSI_idade (12)'!D16)/'Beneficiarios CSI_idade (12)'!D16</f>
        <v>-0.18518518518518517</v>
      </c>
      <c r="E16" s="44">
        <f>('Beneficiarios CSI_idade (12)'!AA16-'Beneficiarios CSI_idade (12)'!E16)/'Beneficiarios CSI_idade (12)'!E16</f>
        <v>-8.6956521739130432E-2</v>
      </c>
      <c r="F16" s="44">
        <f>('Beneficiarios CSI_idade (12)'!AA16-'Beneficiarios CSI_idade (12)'!F16)/'Beneficiarios CSI_idade (12)'!F16</f>
        <v>-8.6956521739130432E-2</v>
      </c>
      <c r="G16" s="192">
        <f>('Beneficiarios CSI_idade (12)'!AB16-'Beneficiarios CSI_idade (12)'!G16)/'Beneficiarios CSI_idade (12)'!G16</f>
        <v>-0.11320754716981132</v>
      </c>
    </row>
    <row r="17" spans="2:7" x14ac:dyDescent="0.25">
      <c r="B17" s="28" t="s">
        <v>19</v>
      </c>
      <c r="C17" s="43">
        <f>('Beneficiarios CSI_idade (12)'!X17-'Beneficiarios CSI_idade (12)'!C17)/'Beneficiarios CSI_idade (12)'!C17</f>
        <v>0.28125</v>
      </c>
      <c r="D17" s="44">
        <f>('Beneficiarios CSI_idade (12)'!Z17-'Beneficiarios CSI_idade (12)'!D17)/'Beneficiarios CSI_idade (12)'!D17</f>
        <v>0.37878787878787878</v>
      </c>
      <c r="E17" s="44">
        <f>('Beneficiarios CSI_idade (12)'!AA17-'Beneficiarios CSI_idade (12)'!E17)/'Beneficiarios CSI_idade (12)'!E17</f>
        <v>0.11956521739130435</v>
      </c>
      <c r="F17" s="44">
        <f>('Beneficiarios CSI_idade (12)'!AA17-'Beneficiarios CSI_idade (12)'!F17)/'Beneficiarios CSI_idade (12)'!F17</f>
        <v>-9.6153846153846159E-3</v>
      </c>
      <c r="G17" s="192">
        <f>('Beneficiarios CSI_idade (12)'!AB17-'Beneficiarios CSI_idade (12)'!G17)/'Beneficiarios CSI_idade (12)'!G17</f>
        <v>-8.2706766917293228E-2</v>
      </c>
    </row>
    <row r="18" spans="2:7" x14ac:dyDescent="0.25">
      <c r="B18" s="28" t="s">
        <v>33</v>
      </c>
      <c r="C18" s="43">
        <f>('Beneficiarios CSI_idade (12)'!X18-'Beneficiarios CSI_idade (12)'!C18)/'Beneficiarios CSI_idade (12)'!C18</f>
        <v>0.10526315789473684</v>
      </c>
      <c r="D18" s="44">
        <f>('Beneficiarios CSI_idade (12)'!Z18-'Beneficiarios CSI_idade (12)'!D18)/'Beneficiarios CSI_idade (12)'!D18</f>
        <v>0.73170731707317072</v>
      </c>
      <c r="E18" s="44">
        <f>('Beneficiarios CSI_idade (12)'!AA18-'Beneficiarios CSI_idade (12)'!E18)/'Beneficiarios CSI_idade (12)'!E18</f>
        <v>0.18055555555555555</v>
      </c>
      <c r="F18" s="44">
        <f>('Beneficiarios CSI_idade (12)'!AA18-'Beneficiarios CSI_idade (12)'!F18)/'Beneficiarios CSI_idade (12)'!F18</f>
        <v>-2.2988505747126436E-2</v>
      </c>
      <c r="G18" s="192">
        <f>('Beneficiarios CSI_idade (12)'!AB18-'Beneficiarios CSI_idade (12)'!G18)/'Beneficiarios CSI_idade (12)'!G18</f>
        <v>-0.10416666666666667</v>
      </c>
    </row>
    <row r="19" spans="2:7" x14ac:dyDescent="0.25">
      <c r="B19" s="28" t="s">
        <v>34</v>
      </c>
      <c r="C19" s="43">
        <f>('Beneficiarios CSI_idade (12)'!X19-'Beneficiarios CSI_idade (12)'!C19)/'Beneficiarios CSI_idade (12)'!C19</f>
        <v>0.27500000000000002</v>
      </c>
      <c r="D19" s="44">
        <f>('Beneficiarios CSI_idade (12)'!Z19-'Beneficiarios CSI_idade (12)'!D19)/'Beneficiarios CSI_idade (12)'!D19</f>
        <v>0.52173913043478259</v>
      </c>
      <c r="E19" s="44">
        <f>('Beneficiarios CSI_idade (12)'!AA19-'Beneficiarios CSI_idade (12)'!E19)/'Beneficiarios CSI_idade (12)'!E19</f>
        <v>-9.0909090909090912E-2</v>
      </c>
      <c r="F19" s="44">
        <f>('Beneficiarios CSI_idade (12)'!AA19-'Beneficiarios CSI_idade (12)'!F19)/'Beneficiarios CSI_idade (12)'!F19</f>
        <v>-3.614457831325301E-2</v>
      </c>
      <c r="G19" s="192">
        <f>('Beneficiarios CSI_idade (12)'!AB19-'Beneficiarios CSI_idade (12)'!G19)/'Beneficiarios CSI_idade (12)'!G19</f>
        <v>-8.5714285714285715E-2</v>
      </c>
    </row>
    <row r="20" spans="2:7" x14ac:dyDescent="0.25">
      <c r="B20" s="28" t="s">
        <v>35</v>
      </c>
      <c r="C20" s="43">
        <f>('Beneficiarios CSI_idade (12)'!X20-'Beneficiarios CSI_idade (12)'!C20)/'Beneficiarios CSI_idade (12)'!C20</f>
        <v>0.17857142857142858</v>
      </c>
      <c r="D20" s="44">
        <f>('Beneficiarios CSI_idade (12)'!Z20-'Beneficiarios CSI_idade (12)'!D20)/'Beneficiarios CSI_idade (12)'!D20</f>
        <v>0.4</v>
      </c>
      <c r="E20" s="44">
        <f>('Beneficiarios CSI_idade (12)'!AA20-'Beneficiarios CSI_idade (12)'!E20)/'Beneficiarios CSI_idade (12)'!E20</f>
        <v>5.128205128205128E-2</v>
      </c>
      <c r="F20" s="44">
        <f>('Beneficiarios CSI_idade (12)'!AA20-'Beneficiarios CSI_idade (12)'!F20)/'Beneficiarios CSI_idade (12)'!F20</f>
        <v>-5.7471264367816091E-2</v>
      </c>
      <c r="G20" s="192">
        <f>('Beneficiarios CSI_idade (12)'!AB20-'Beneficiarios CSI_idade (12)'!G20)/'Beneficiarios CSI_idade (12)'!G20</f>
        <v>-8.7912087912087919E-2</v>
      </c>
    </row>
    <row r="21" spans="2:7" x14ac:dyDescent="0.25">
      <c r="B21" s="28" t="s">
        <v>20</v>
      </c>
      <c r="C21" s="43">
        <f>('Beneficiarios CSI_idade (12)'!X21-'Beneficiarios CSI_idade (12)'!C21)/'Beneficiarios CSI_idade (12)'!C21</f>
        <v>0.38461538461538464</v>
      </c>
      <c r="D21" s="44">
        <f>('Beneficiarios CSI_idade (12)'!Z21-'Beneficiarios CSI_idade (12)'!D21)/'Beneficiarios CSI_idade (12)'!D21</f>
        <v>0.2153846153846154</v>
      </c>
      <c r="E21" s="44">
        <f>('Beneficiarios CSI_idade (12)'!AA21-'Beneficiarios CSI_idade (12)'!E21)/'Beneficiarios CSI_idade (12)'!E21</f>
        <v>-0.32911392405063289</v>
      </c>
      <c r="F21" s="44">
        <f>('Beneficiarios CSI_idade (12)'!AA21-'Beneficiarios CSI_idade (12)'!F21)/'Beneficiarios CSI_idade (12)'!F21</f>
        <v>-3.6363636363636362E-2</v>
      </c>
      <c r="G21" s="192">
        <f>('Beneficiarios CSI_idade (12)'!AB21-'Beneficiarios CSI_idade (12)'!G21)/'Beneficiarios CSI_idade (12)'!G21</f>
        <v>-0.1111111111111111</v>
      </c>
    </row>
    <row r="22" spans="2:7" x14ac:dyDescent="0.25">
      <c r="B22" s="28" t="s">
        <v>36</v>
      </c>
      <c r="C22" s="43">
        <f>('Beneficiarios CSI_idade (12)'!X22-'Beneficiarios CSI_idade (12)'!C22)/'Beneficiarios CSI_idade (12)'!C22</f>
        <v>0.29411764705882354</v>
      </c>
      <c r="D22" s="44">
        <f>('Beneficiarios CSI_idade (12)'!Z22-'Beneficiarios CSI_idade (12)'!D22)/'Beneficiarios CSI_idade (12)'!D22</f>
        <v>0.66666666666666663</v>
      </c>
      <c r="E22" s="44">
        <f>('Beneficiarios CSI_idade (12)'!AA22-'Beneficiarios CSI_idade (12)'!E22)/'Beneficiarios CSI_idade (12)'!E22</f>
        <v>-0.24489795918367346</v>
      </c>
      <c r="F22" s="44">
        <f>('Beneficiarios CSI_idade (12)'!AA22-'Beneficiarios CSI_idade (12)'!F22)/'Beneficiarios CSI_idade (12)'!F22</f>
        <v>-5.128205128205128E-2</v>
      </c>
      <c r="G22" s="192">
        <f>('Beneficiarios CSI_idade (12)'!AB22-'Beneficiarios CSI_idade (12)'!G22)/'Beneficiarios CSI_idade (12)'!G22</f>
        <v>-0.15909090909090909</v>
      </c>
    </row>
    <row r="23" spans="2:7" x14ac:dyDescent="0.25">
      <c r="B23" s="28" t="s">
        <v>21</v>
      </c>
      <c r="C23" s="43">
        <f>('Beneficiarios CSI_idade (12)'!X23-'Beneficiarios CSI_idade (12)'!C23)/'Beneficiarios CSI_idade (12)'!C23</f>
        <v>0.20481927710843373</v>
      </c>
      <c r="D23" s="44">
        <f>('Beneficiarios CSI_idade (12)'!Z23-'Beneficiarios CSI_idade (12)'!D23)/'Beneficiarios CSI_idade (12)'!D23</f>
        <v>0.24369747899159663</v>
      </c>
      <c r="E23" s="44">
        <f>('Beneficiarios CSI_idade (12)'!AA23-'Beneficiarios CSI_idade (12)'!E23)/'Beneficiarios CSI_idade (12)'!E23</f>
        <v>-7.5342465753424653E-2</v>
      </c>
      <c r="F23" s="44">
        <f>('Beneficiarios CSI_idade (12)'!AA23-'Beneficiarios CSI_idade (12)'!F23)/'Beneficiarios CSI_idade (12)'!F23</f>
        <v>-2.1739130434782608E-2</v>
      </c>
      <c r="G23" s="192">
        <f>('Beneficiarios CSI_idade (12)'!AB23-'Beneficiarios CSI_idade (12)'!G23)/'Beneficiarios CSI_idade (12)'!G23</f>
        <v>-3.4482758620689655E-2</v>
      </c>
    </row>
    <row r="24" spans="2:7" x14ac:dyDescent="0.25">
      <c r="B24" s="28" t="s">
        <v>37</v>
      </c>
      <c r="C24" s="43">
        <f>('Beneficiarios CSI_idade (12)'!X24-'Beneficiarios CSI_idade (12)'!C24)/'Beneficiarios CSI_idade (12)'!C24</f>
        <v>0.21212121212121213</v>
      </c>
      <c r="D24" s="44">
        <f>('Beneficiarios CSI_idade (12)'!Z24-'Beneficiarios CSI_idade (12)'!D24)/'Beneficiarios CSI_idade (12)'!D24</f>
        <v>0.43859649122807015</v>
      </c>
      <c r="E24" s="44">
        <f>('Beneficiarios CSI_idade (12)'!AA24-'Beneficiarios CSI_idade (12)'!E24)/'Beneficiarios CSI_idade (12)'!E24</f>
        <v>9.7560975609756101E-2</v>
      </c>
      <c r="F24" s="44">
        <f>('Beneficiarios CSI_idade (12)'!AA24-'Beneficiarios CSI_idade (12)'!F24)/'Beneficiarios CSI_idade (12)'!F24</f>
        <v>0</v>
      </c>
      <c r="G24" s="192">
        <f>('Beneficiarios CSI_idade (12)'!AB24-'Beneficiarios CSI_idade (12)'!G24)/'Beneficiarios CSI_idade (12)'!G24</f>
        <v>-8.4337349397590355E-2</v>
      </c>
    </row>
    <row r="25" spans="2:7" x14ac:dyDescent="0.25">
      <c r="B25" s="28" t="s">
        <v>22</v>
      </c>
      <c r="C25" s="43">
        <f>('Beneficiarios CSI_idade (12)'!X25-'Beneficiarios CSI_idade (12)'!C25)/'Beneficiarios CSI_idade (12)'!C25</f>
        <v>0.10714285714285714</v>
      </c>
      <c r="D25" s="44">
        <f>('Beneficiarios CSI_idade (12)'!Z25-'Beneficiarios CSI_idade (12)'!D25)/'Beneficiarios CSI_idade (12)'!D25</f>
        <v>-0.16949152542372881</v>
      </c>
      <c r="E25" s="44">
        <f>('Beneficiarios CSI_idade (12)'!AA25-'Beneficiarios CSI_idade (12)'!E25)/'Beneficiarios CSI_idade (12)'!E25</f>
        <v>-0.13725490196078433</v>
      </c>
      <c r="F25" s="44">
        <f>('Beneficiarios CSI_idade (12)'!AA25-'Beneficiarios CSI_idade (12)'!F25)/'Beneficiarios CSI_idade (12)'!F25</f>
        <v>-6.3829787234042548E-2</v>
      </c>
      <c r="G25" s="192">
        <f>('Beneficiarios CSI_idade (12)'!AB25-'Beneficiarios CSI_idade (12)'!G25)/'Beneficiarios CSI_idade (12)'!G25</f>
        <v>-6.1538461538461542E-2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(12)'!AA26-'Beneficiarios CSI_idade (12)'!E26)/'Beneficiarios CSI_idade (12)'!E26</f>
        <v>-0.33846153846153848</v>
      </c>
      <c r="F26" s="44">
        <f>('Beneficiarios CSI_idade (12)'!AA26-'Beneficiarios CSI_idade (12)'!F26)/'Beneficiarios CSI_idade (12)'!F26</f>
        <v>-6.5217391304347824E-2</v>
      </c>
      <c r="G26" s="192" t="s">
        <v>31</v>
      </c>
    </row>
    <row r="27" spans="2:7" x14ac:dyDescent="0.25">
      <c r="B27" s="28" t="s">
        <v>38</v>
      </c>
      <c r="C27" s="43">
        <f>('Beneficiarios CSI_idade (12)'!X27-'Beneficiarios CSI_idade (12)'!C27)/'Beneficiarios CSI_idade (12)'!C27</f>
        <v>0.25925925925925924</v>
      </c>
      <c r="D27" s="44">
        <f>('Beneficiarios CSI_idade (12)'!Z27-'Beneficiarios CSI_idade (12)'!D27)/'Beneficiarios CSI_idade (12)'!D27</f>
        <v>0.625</v>
      </c>
      <c r="E27" s="44">
        <f>('Beneficiarios CSI_idade (12)'!AA27-'Beneficiarios CSI_idade (12)'!E27)/'Beneficiarios CSI_idade (12)'!E27</f>
        <v>-0.11392405063291139</v>
      </c>
      <c r="F27" s="44">
        <f>('Beneficiarios CSI_idade (12)'!AA27-'Beneficiarios CSI_idade (12)'!F27)/'Beneficiarios CSI_idade (12)'!F27</f>
        <v>0</v>
      </c>
      <c r="G27" s="192">
        <f>('Beneficiarios CSI_idade (12)'!AB27-'Beneficiarios CSI_idade (12)'!G27)/'Beneficiarios CSI_idade (12)'!G27</f>
        <v>-0.11627906976744186</v>
      </c>
    </row>
    <row r="28" spans="2:7" x14ac:dyDescent="0.25">
      <c r="B28" s="28" t="s">
        <v>24</v>
      </c>
      <c r="C28" s="43">
        <f>('Beneficiarios CSI_idade (12)'!X28-'Beneficiarios CSI_idade (12)'!C28)/'Beneficiarios CSI_idade (12)'!C28</f>
        <v>0.125</v>
      </c>
      <c r="D28" s="44">
        <f>('Beneficiarios CSI_idade (12)'!Z28-'Beneficiarios CSI_idade (12)'!D28)/'Beneficiarios CSI_idade (12)'!D28</f>
        <v>9.6385542168674704E-2</v>
      </c>
      <c r="E28" s="44">
        <f>('Beneficiarios CSI_idade (12)'!AA28-'Beneficiarios CSI_idade (12)'!E28)/'Beneficiarios CSI_idade (12)'!E28</f>
        <v>-0.1276595744680851</v>
      </c>
      <c r="F28" s="44">
        <f>('Beneficiarios CSI_idade (12)'!AA28-'Beneficiarios CSI_idade (12)'!F28)/'Beneficiarios CSI_idade (12)'!F28</f>
        <v>-0.11827956989247312</v>
      </c>
      <c r="G28" s="192">
        <f>('Beneficiarios CSI_idade (12)'!AB28-'Beneficiarios CSI_idade (12)'!G28)/'Beneficiarios CSI_idade (12)'!G28</f>
        <v>-0.11956521739130435</v>
      </c>
    </row>
    <row r="29" spans="2:7" x14ac:dyDescent="0.25">
      <c r="B29" s="28" t="s">
        <v>25</v>
      </c>
      <c r="C29" s="43">
        <f>('Beneficiarios CSI_idade (12)'!X29-'Beneficiarios CSI_idade (12)'!C29)/'Beneficiarios CSI_idade (12)'!C29</f>
        <v>0.12605042016806722</v>
      </c>
      <c r="D29" s="44">
        <f>('Beneficiarios CSI_idade (12)'!Z29-'Beneficiarios CSI_idade (12)'!D29)/'Beneficiarios CSI_idade (12)'!D29</f>
        <v>-0.15639810426540285</v>
      </c>
      <c r="E29" s="44">
        <f>('Beneficiarios CSI_idade (12)'!AA29-'Beneficiarios CSI_idade (12)'!E29)/'Beneficiarios CSI_idade (12)'!E29</f>
        <v>-8.1967213114754092E-2</v>
      </c>
      <c r="F29" s="44">
        <f>('Beneficiarios CSI_idade (12)'!AA29-'Beneficiarios CSI_idade (12)'!F29)/'Beneficiarios CSI_idade (12)'!F29</f>
        <v>-5.6179775280898875E-2</v>
      </c>
      <c r="G29" s="192">
        <f>('Beneficiarios CSI_idade (12)'!AB29-'Beneficiarios CSI_idade (12)'!G29)/'Beneficiarios CSI_idade (12)'!G29</f>
        <v>-0.15231788079470199</v>
      </c>
    </row>
    <row r="30" spans="2:7" x14ac:dyDescent="0.25">
      <c r="B30" s="28" t="s">
        <v>39</v>
      </c>
      <c r="C30" s="43">
        <f>('Beneficiarios CSI_idade (12)'!X30-'Beneficiarios CSI_idade (12)'!C30)/'Beneficiarios CSI_idade (12)'!C30</f>
        <v>0.17073170731707318</v>
      </c>
      <c r="D30" s="44">
        <f>('Beneficiarios CSI_idade (12)'!Z30-'Beneficiarios CSI_idade (12)'!D30)/'Beneficiarios CSI_idade (12)'!D30</f>
        <v>-0.1111111111111111</v>
      </c>
      <c r="E30" s="44">
        <f>('Beneficiarios CSI_idade (12)'!AA30-'Beneficiarios CSI_idade (12)'!E30)/'Beneficiarios CSI_idade (12)'!E30</f>
        <v>1.5384615384615385E-2</v>
      </c>
      <c r="F30" s="44">
        <f>('Beneficiarios CSI_idade (12)'!AA30-'Beneficiarios CSI_idade (12)'!F30)/'Beneficiarios CSI_idade (12)'!F30</f>
        <v>-4.3478260869565216E-2</v>
      </c>
      <c r="G30" s="192">
        <f>('Beneficiarios CSI_idade (12)'!AB30-'Beneficiarios CSI_idade (12)'!G30)/'Beneficiarios CSI_idade (12)'!G30</f>
        <v>-0.10714285714285714</v>
      </c>
    </row>
    <row r="31" spans="2:7" x14ac:dyDescent="0.25">
      <c r="B31" s="28" t="s">
        <v>40</v>
      </c>
      <c r="C31" s="43">
        <f>('Beneficiarios CSI_idade (12)'!X31-'Beneficiarios CSI_idade (12)'!C31)/'Beneficiarios CSI_idade (12)'!C31</f>
        <v>0.14814814814814814</v>
      </c>
      <c r="D31" s="44">
        <f>('Beneficiarios CSI_idade (12)'!Z31-'Beneficiarios CSI_idade (12)'!D31)/'Beneficiarios CSI_idade (12)'!D31</f>
        <v>0.20869565217391303</v>
      </c>
      <c r="E31" s="44">
        <f>('Beneficiarios CSI_idade (12)'!AA31-'Beneficiarios CSI_idade (12)'!E31)/'Beneficiarios CSI_idade (12)'!E31</f>
        <v>-0.11971830985915492</v>
      </c>
      <c r="F31" s="44">
        <f>('Beneficiarios CSI_idade (12)'!AA31-'Beneficiarios CSI_idade (12)'!F31)/'Beneficiarios CSI_idade (12)'!F31</f>
        <v>-4.5801526717557252E-2</v>
      </c>
      <c r="G31" s="192">
        <f>('Beneficiarios CSI_idade (12)'!AB31-'Beneficiarios CSI_idade (12)'!G31)/'Beneficiarios CSI_idade (12)'!G31</f>
        <v>-6.4516129032258063E-2</v>
      </c>
    </row>
    <row r="32" spans="2:7" x14ac:dyDescent="0.25">
      <c r="B32" s="28" t="s">
        <v>41</v>
      </c>
      <c r="C32" s="43">
        <f>('Beneficiarios CSI_idade (12)'!X32-'Beneficiarios CSI_idade (12)'!C32)/'Beneficiarios CSI_idade (12)'!C32</f>
        <v>0.66666666666666663</v>
      </c>
      <c r="D32" s="44">
        <f>('Beneficiarios CSI_idade (12)'!Z32-'Beneficiarios CSI_idade (12)'!D32)/'Beneficiarios CSI_idade (12)'!D32</f>
        <v>-0.58333333333333337</v>
      </c>
      <c r="E32" s="44">
        <f>('Beneficiarios CSI_idade (12)'!AA32-'Beneficiarios CSI_idade (12)'!E32)/'Beneficiarios CSI_idade (12)'!E32</f>
        <v>0</v>
      </c>
      <c r="F32" s="44">
        <f>('Beneficiarios CSI_idade (12)'!AA32-'Beneficiarios CSI_idade (12)'!F32)/'Beneficiarios CSI_idade (12)'!F32</f>
        <v>0</v>
      </c>
      <c r="G32" s="192">
        <f>('Beneficiarios CSI_idade (12)'!AB32-'Beneficiarios CSI_idade (12)'!G32)/'Beneficiarios CSI_idade (12)'!G32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(12)'!Z33-'Beneficiarios CSI_idade (12)'!D33)/'Beneficiarios CSI_idade (12)'!D33</f>
        <v>3.6764705882352942E-2</v>
      </c>
      <c r="E33" s="44">
        <f>('Beneficiarios CSI_idade (12)'!AA33-'Beneficiarios CSI_idade (12)'!E33)/'Beneficiarios CSI_idade (12)'!E33</f>
        <v>-2.7777777777777776E-2</v>
      </c>
      <c r="F33" s="44">
        <f>('Beneficiarios CSI_idade (12)'!AA33-'Beneficiarios CSI_idade (12)'!F33)/'Beneficiarios CSI_idade (12)'!F33</f>
        <v>-5.4054054054054057E-2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(12)'!AA34-'Beneficiarios CSI_idade (12)'!E34)/'Beneficiarios CSI_idade (12)'!E34</f>
        <v>-7.4468085106382975E-2</v>
      </c>
      <c r="F34" s="44">
        <f>('Beneficiarios CSI_idade (12)'!AA34-'Beneficiarios CSI_idade (12)'!F34)/'Beneficiarios CSI_idade (12)'!F34</f>
        <v>0</v>
      </c>
      <c r="G34" s="192" t="s">
        <v>31</v>
      </c>
    </row>
    <row r="35" spans="2:7" x14ac:dyDescent="0.25">
      <c r="B35" s="28" t="s">
        <v>43</v>
      </c>
      <c r="C35" s="43">
        <f>('Beneficiarios CSI_idade (12)'!X35-'Beneficiarios CSI_idade (12)'!C35)/'Beneficiarios CSI_idade (12)'!C35</f>
        <v>0.10204081632653061</v>
      </c>
      <c r="D35" s="44">
        <f>('Beneficiarios CSI_idade (12)'!Z35-'Beneficiarios CSI_idade (12)'!D35)/'Beneficiarios CSI_idade (12)'!D35</f>
        <v>0.34246575342465752</v>
      </c>
      <c r="E35" s="44">
        <f>('Beneficiarios CSI_idade (12)'!AA35-'Beneficiarios CSI_idade (12)'!E35)/'Beneficiarios CSI_idade (12)'!E35</f>
        <v>-0.46078431372549017</v>
      </c>
      <c r="F35" s="44">
        <f>('Beneficiarios CSI_idade (12)'!AA35-'Beneficiarios CSI_idade (12)'!F35)/'Beneficiarios CSI_idade (12)'!F35</f>
        <v>0</v>
      </c>
      <c r="G35" s="192">
        <f>('Beneficiarios CSI_idade (12)'!AB35-'Beneficiarios CSI_idade (12)'!G35)/'Beneficiarios CSI_idade (12)'!G35</f>
        <v>-0.12328767123287671</v>
      </c>
    </row>
    <row r="36" spans="2:7" x14ac:dyDescent="0.25">
      <c r="B36" s="28" t="s">
        <v>44</v>
      </c>
      <c r="C36" s="43">
        <f>('Beneficiarios CSI_idade (12)'!X36-'Beneficiarios CSI_idade (12)'!C36)/'Beneficiarios CSI_idade (12)'!C36</f>
        <v>0.29411764705882354</v>
      </c>
      <c r="D36" s="44">
        <f>('Beneficiarios CSI_idade (12)'!Z36-'Beneficiarios CSI_idade (12)'!D36)/'Beneficiarios CSI_idade (12)'!D36</f>
        <v>0.56097560975609762</v>
      </c>
      <c r="E36" s="44">
        <f>('Beneficiarios CSI_idade (12)'!AA36-'Beneficiarios CSI_idade (12)'!E36)/'Beneficiarios CSI_idade (12)'!E36</f>
        <v>-0.31818181818181818</v>
      </c>
      <c r="F36" s="44">
        <f>('Beneficiarios CSI_idade (12)'!AA36-'Beneficiarios CSI_idade (12)'!F36)/'Beneficiarios CSI_idade (12)'!F36</f>
        <v>-2.1739130434782608E-2</v>
      </c>
      <c r="G36" s="192">
        <f>('Beneficiarios CSI_idade (12)'!AB36-'Beneficiarios CSI_idade (12)'!G36)/'Beneficiarios CSI_idade (12)'!G36</f>
        <v>-1.6949152542372881E-2</v>
      </c>
    </row>
    <row r="37" spans="2:7" x14ac:dyDescent="0.25">
      <c r="B37" s="28" t="s">
        <v>27</v>
      </c>
      <c r="C37" s="43">
        <f>('Beneficiarios CSI_idade (12)'!X37-'Beneficiarios CSI_idade (12)'!C37)/'Beneficiarios CSI_idade (12)'!C37</f>
        <v>0.10344827586206896</v>
      </c>
      <c r="D37" s="44">
        <f>('Beneficiarios CSI_idade (12)'!Z37-'Beneficiarios CSI_idade (12)'!D37)/'Beneficiarios CSI_idade (12)'!D37</f>
        <v>-0.17741935483870969</v>
      </c>
      <c r="E37" s="44">
        <f>('Beneficiarios CSI_idade (12)'!AA37-'Beneficiarios CSI_idade (12)'!E37)/'Beneficiarios CSI_idade (12)'!E37</f>
        <v>0.16666666666666666</v>
      </c>
      <c r="F37" s="44">
        <f>('Beneficiarios CSI_idade (12)'!AA37-'Beneficiarios CSI_idade (12)'!F37)/'Beneficiarios CSI_idade (12)'!F37</f>
        <v>-4.5454545454545456E-2</v>
      </c>
      <c r="G37" s="192">
        <f>('Beneficiarios CSI_idade (12)'!AB37-'Beneficiarios CSI_idade (12)'!G37)/'Beneficiarios CSI_idade (12)'!G37</f>
        <v>-9.0909090909090912E-2</v>
      </c>
    </row>
    <row r="38" spans="2:7" x14ac:dyDescent="0.25">
      <c r="B38" s="28" t="s">
        <v>45</v>
      </c>
      <c r="C38" s="194">
        <f>('Beneficiarios CSI_idade (12)'!X38-'Beneficiarios CSI_idade (12)'!C38)/'Beneficiarios CSI_idade (12)'!C38</f>
        <v>0.29629629629629628</v>
      </c>
      <c r="D38" s="195">
        <f>('Beneficiarios CSI_idade (12)'!Z38-'Beneficiarios CSI_idade (12)'!D38)/'Beneficiarios CSI_idade (12)'!D38</f>
        <v>0.13114754098360656</v>
      </c>
      <c r="E38" s="195">
        <f>('Beneficiarios CSI_idade (12)'!AA38-'Beneficiarios CSI_idade (12)'!E38)/'Beneficiarios CSI_idade (12)'!E38</f>
        <v>4.1666666666666664E-2</v>
      </c>
      <c r="F38" s="195">
        <f>('Beneficiarios CSI_idade (12)'!AA38-'Beneficiarios CSI_idade (12)'!F38)/'Beneficiarios CSI_idade (12)'!F38</f>
        <v>1.3513513513513514E-2</v>
      </c>
      <c r="G38" s="196">
        <f>('Beneficiarios CSI_idade (12)'!AB38-'Beneficiarios CSI_idade (12)'!G38)/'Beneficiarios CSI_idade (12)'!G38</f>
        <v>-9.5238095238095233E-2</v>
      </c>
    </row>
    <row r="39" spans="2:7" x14ac:dyDescent="0.25">
      <c r="B39" s="31"/>
      <c r="C39" s="485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I40"/>
  <sheetViews>
    <sheetView showGridLines="0" showRowColHeaders="0" zoomScaleNormal="100" workbookViewId="0">
      <selection activeCell="J22" sqref="J22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65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464" t="s">
        <v>73</v>
      </c>
      <c r="D8" s="464"/>
      <c r="E8" s="464"/>
      <c r="F8" s="464"/>
      <c r="G8" s="464"/>
      <c r="H8" s="464"/>
      <c r="I8" s="464"/>
    </row>
    <row r="9" spans="1:9" ht="24.95" customHeight="1" x14ac:dyDescent="0.25">
      <c r="B9" s="10"/>
      <c r="C9" s="155" t="s">
        <v>13</v>
      </c>
      <c r="D9" s="141"/>
      <c r="E9" s="155" t="s">
        <v>15</v>
      </c>
      <c r="F9" s="141"/>
      <c r="G9" s="155" t="s">
        <v>16</v>
      </c>
      <c r="H9" s="141"/>
      <c r="I9" s="1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210">
        <f>[1]Q3.4!B12</f>
        <v>95.203425059715485</v>
      </c>
      <c r="D11" s="211"/>
      <c r="E11" s="211">
        <f>[1]Q3.4!C12</f>
        <v>96.019802921767081</v>
      </c>
      <c r="F11" s="211"/>
      <c r="G11" s="211">
        <f>[1]Q3.4!D12</f>
        <v>95.791249035580165</v>
      </c>
      <c r="H11" s="211"/>
      <c r="I11" s="212">
        <v>95.844903681986722</v>
      </c>
    </row>
    <row r="12" spans="1:9" x14ac:dyDescent="0.25">
      <c r="B12" s="3" t="str">
        <f>'Ev.%1º-4ºtrim_idade (12) '!B12</f>
        <v>Área Metropolitana de Lisboa</v>
      </c>
      <c r="C12" s="213">
        <f>[1]Q3.4!B13</f>
        <v>97.503275027570155</v>
      </c>
      <c r="D12" s="214"/>
      <c r="E12" s="214">
        <f>[1]Q3.4!C13</f>
        <v>98.525280196198651</v>
      </c>
      <c r="F12" s="214"/>
      <c r="G12" s="214">
        <f>[1]Q3.4!D13</f>
        <v>98.168824114975422</v>
      </c>
      <c r="H12" s="214"/>
      <c r="I12" s="215">
        <v>99.022966401689231</v>
      </c>
    </row>
    <row r="13" spans="1:9" x14ac:dyDescent="0.25">
      <c r="B13" s="3" t="str">
        <f>'Ev.%1º-4ºtrim_idade (12) '!B13</f>
        <v>Distrito de Lisboa</v>
      </c>
      <c r="C13" s="213">
        <f>[1]Q3.4!B14</f>
        <v>100.1118336111532</v>
      </c>
      <c r="D13" s="214"/>
      <c r="E13" s="214">
        <f>[1]Q3.4!C14</f>
        <v>100.92139697528215</v>
      </c>
      <c r="F13" s="214"/>
      <c r="G13" s="214">
        <f>[1]Q3.4!D14</f>
        <v>100.38138194953143</v>
      </c>
      <c r="H13" s="214"/>
      <c r="I13" s="215">
        <v>101.18592062442795</v>
      </c>
    </row>
    <row r="14" spans="1:9" x14ac:dyDescent="0.25">
      <c r="B14" s="3" t="str">
        <f>'Ev.%1º-4ºtrim_idade (12) '!B14</f>
        <v>Concelho de Lisboa</v>
      </c>
      <c r="C14" s="216">
        <f>[1]Q3.4!B15</f>
        <v>97.247277005826973</v>
      </c>
      <c r="D14" s="217"/>
      <c r="E14" s="217">
        <f>[1]Q3.4!C15</f>
        <v>98.271441673190921</v>
      </c>
      <c r="F14" s="217"/>
      <c r="G14" s="217">
        <f>[1]Q3.4!D15</f>
        <v>97.617007874015741</v>
      </c>
      <c r="H14" s="217"/>
      <c r="I14" s="218">
        <v>98.233988897700243</v>
      </c>
    </row>
    <row r="15" spans="1:9" x14ac:dyDescent="0.25">
      <c r="B15" s="28" t="str">
        <f>'Ev.%1º-4ºtrim_idade (12) '!B15</f>
        <v>Ajuda</v>
      </c>
      <c r="C15" s="219">
        <f>[1]Q3.4!B16</f>
        <v>100.96640750670241</v>
      </c>
      <c r="D15" s="220"/>
      <c r="E15" s="220">
        <f>[1]Q3.4!C16</f>
        <v>101.11026737967914</v>
      </c>
      <c r="F15" s="220"/>
      <c r="G15" s="220">
        <f>[1]Q3.4!D16</f>
        <v>101.95133150998876</v>
      </c>
      <c r="H15" s="220"/>
      <c r="I15" s="221">
        <v>99.971348792843045</v>
      </c>
    </row>
    <row r="16" spans="1:9" x14ac:dyDescent="0.25">
      <c r="B16" s="28" t="str">
        <f>'Ev.%1º-4ºtrim_idade (12) '!B16</f>
        <v>Alcântara</v>
      </c>
      <c r="C16" s="222">
        <f>[1]Q3.4!B17</f>
        <v>97.872139737991276</v>
      </c>
      <c r="D16" s="223"/>
      <c r="E16" s="223">
        <f>[1]Q3.4!C17</f>
        <v>93.802236842105259</v>
      </c>
      <c r="F16" s="223"/>
      <c r="G16" s="223">
        <f>[1]Q3.4!D17</f>
        <v>92.839666666666659</v>
      </c>
      <c r="H16" s="223"/>
      <c r="I16" s="224">
        <v>94.247556053811664</v>
      </c>
    </row>
    <row r="17" spans="2:9" x14ac:dyDescent="0.25">
      <c r="B17" s="28" t="str">
        <f>'Ev.%1º-4ºtrim_idade (12) '!B17</f>
        <v>Alvalade</v>
      </c>
      <c r="C17" s="222">
        <f>[1]Q3.4!B18</f>
        <v>102.69859154929577</v>
      </c>
      <c r="D17" s="223"/>
      <c r="E17" s="223">
        <f>[1]Q3.4!C18</f>
        <v>103.62138173302108</v>
      </c>
      <c r="F17" s="223"/>
      <c r="G17" s="223">
        <f>[1]Q3.4!D18</f>
        <v>103.1047145402104</v>
      </c>
      <c r="H17" s="223"/>
      <c r="I17" s="224">
        <v>105.99947226957607</v>
      </c>
    </row>
    <row r="18" spans="2:9" x14ac:dyDescent="0.25">
      <c r="B18" s="28" t="str">
        <f>'Ev.%1º-4ºtrim_idade (12) '!B18</f>
        <v>Areeiro</v>
      </c>
      <c r="C18" s="222">
        <f>[1]Q3.4!B19</f>
        <v>100.05031746031746</v>
      </c>
      <c r="D18" s="223"/>
      <c r="E18" s="223">
        <f>[1]Q3.4!C19</f>
        <v>100.14754045307443</v>
      </c>
      <c r="F18" s="223"/>
      <c r="G18" s="223">
        <f>[1]Q3.4!D19</f>
        <v>101.37635709782495</v>
      </c>
      <c r="H18" s="223"/>
      <c r="I18" s="224">
        <v>99.969427283025439</v>
      </c>
    </row>
    <row r="19" spans="2:9" x14ac:dyDescent="0.25">
      <c r="B19" s="28" t="str">
        <f>'Ev.%1º-4ºtrim_idade (12) '!B19</f>
        <v>Arroios</v>
      </c>
      <c r="C19" s="222">
        <f>[1]Q3.4!B20</f>
        <v>94.783366058906026</v>
      </c>
      <c r="D19" s="223"/>
      <c r="E19" s="223">
        <f>[1]Q3.4!C20</f>
        <v>94.692967651195502</v>
      </c>
      <c r="F19" s="223"/>
      <c r="G19" s="223">
        <f>[1]Q3.4!D20</f>
        <v>94.901832167832168</v>
      </c>
      <c r="H19" s="223"/>
      <c r="I19" s="224">
        <v>90.342766545829122</v>
      </c>
    </row>
    <row r="20" spans="2:9" x14ac:dyDescent="0.25">
      <c r="B20" s="28" t="str">
        <f>'Ev.%1º-4ºtrim_idade (12) '!B20</f>
        <v>Avenidas Novas</v>
      </c>
      <c r="C20" s="222">
        <f>[1]Q3.4!B21</f>
        <v>95.221740412979344</v>
      </c>
      <c r="D20" s="223"/>
      <c r="E20" s="223">
        <f>[1]Q3.4!C21</f>
        <v>95.238411764705887</v>
      </c>
      <c r="F20" s="223"/>
      <c r="G20" s="223">
        <f>[1]Q3.4!D21</f>
        <v>96.440513175959978</v>
      </c>
      <c r="H20" s="223"/>
      <c r="I20" s="224">
        <v>95.467999999999989</v>
      </c>
    </row>
    <row r="21" spans="2:9" x14ac:dyDescent="0.25">
      <c r="B21" s="28" t="str">
        <f>'Ev.%1º-4ºtrim_idade (12) '!B21</f>
        <v>Beato</v>
      </c>
      <c r="C21" s="222">
        <f>[1]Q3.4!B22</f>
        <v>95.003494423791821</v>
      </c>
      <c r="D21" s="223"/>
      <c r="E21" s="223">
        <f>[1]Q3.4!C22</f>
        <v>97.133544776119408</v>
      </c>
      <c r="F21" s="223"/>
      <c r="G21" s="223">
        <f>[1]Q3.4!D22</f>
        <v>95.92782968657599</v>
      </c>
      <c r="H21" s="223"/>
      <c r="I21" s="224">
        <v>100.58841417910448</v>
      </c>
    </row>
    <row r="22" spans="2:9" x14ac:dyDescent="0.25">
      <c r="B22" s="28" t="str">
        <f>'Ev.%1º-4ºtrim_idade (12) '!B22</f>
        <v>Belém</v>
      </c>
      <c r="C22" s="222">
        <f>[1]Q3.4!B23</f>
        <v>98.518491620111746</v>
      </c>
      <c r="D22" s="223"/>
      <c r="E22" s="223">
        <f>[1]Q3.4!C23</f>
        <v>101.5041340782123</v>
      </c>
      <c r="F22" s="223"/>
      <c r="G22" s="223">
        <f>[1]Q3.4!D23</f>
        <v>100.70770949720671</v>
      </c>
      <c r="H22" s="223"/>
      <c r="I22" s="224">
        <v>102.14944821428571</v>
      </c>
    </row>
    <row r="23" spans="2:9" x14ac:dyDescent="0.25">
      <c r="B23" s="28" t="str">
        <f>'Ev.%1º-4ºtrim_idade (12) '!B23</f>
        <v>Benfica</v>
      </c>
      <c r="C23" s="222">
        <f>[1]Q3.4!B24</f>
        <v>98.869917218543051</v>
      </c>
      <c r="D23" s="223"/>
      <c r="E23" s="223">
        <f>[1]Q3.4!C24</f>
        <v>99.609701492537312</v>
      </c>
      <c r="F23" s="223"/>
      <c r="G23" s="223">
        <f>[1]Q3.4!D24</f>
        <v>99.532070767883539</v>
      </c>
      <c r="H23" s="223"/>
      <c r="I23" s="224">
        <v>100.09242901843726</v>
      </c>
    </row>
    <row r="24" spans="2:9" x14ac:dyDescent="0.25">
      <c r="B24" s="28" t="str">
        <f>'Ev.%1º-4ºtrim_idade (12) '!B24</f>
        <v>Campo de Ourique</v>
      </c>
      <c r="C24" s="222">
        <f>[1]Q3.4!B25</f>
        <v>93.537884057971013</v>
      </c>
      <c r="D24" s="223"/>
      <c r="E24" s="223">
        <f>[1]Q3.4!C25</f>
        <v>96.141063218390798</v>
      </c>
      <c r="F24" s="223"/>
      <c r="G24" s="223">
        <f>[1]Q3.4!D25</f>
        <v>95.919795571320719</v>
      </c>
      <c r="H24" s="223"/>
      <c r="I24" s="224">
        <v>101.51921792705951</v>
      </c>
    </row>
    <row r="25" spans="2:9" x14ac:dyDescent="0.25">
      <c r="B25" s="28" t="str">
        <f>'Ev.%1º-4ºtrim_idade (12) '!B25</f>
        <v>Campolide</v>
      </c>
      <c r="C25" s="222">
        <f>[1]Q3.4!B26</f>
        <v>96.734859437750998</v>
      </c>
      <c r="D25" s="223"/>
      <c r="E25" s="223">
        <f>[1]Q3.4!C26</f>
        <v>104.41253968253967</v>
      </c>
      <c r="F25" s="223"/>
      <c r="G25" s="223">
        <f>[1]Q3.4!D26</f>
        <v>97.369201722190851</v>
      </c>
      <c r="H25" s="223"/>
      <c r="I25" s="224">
        <v>100.15981582877053</v>
      </c>
    </row>
    <row r="26" spans="2:9" x14ac:dyDescent="0.25">
      <c r="B26" s="28" t="str">
        <f>'Ev.%1º-4ºtrim_idade (12) '!B26</f>
        <v>Carnide</v>
      </c>
      <c r="C26" s="222">
        <f>[1]Q3.4!B27</f>
        <v>97.7615748031496</v>
      </c>
      <c r="D26" s="223"/>
      <c r="E26" s="223">
        <f>[1]Q3.4!C27</f>
        <v>97.80579365079366</v>
      </c>
      <c r="F26" s="223"/>
      <c r="G26" s="223">
        <f>[1]Q3.4!D27</f>
        <v>97.073145821569739</v>
      </c>
      <c r="H26" s="223"/>
      <c r="I26" s="224">
        <v>98.007264462151397</v>
      </c>
    </row>
    <row r="27" spans="2:9" x14ac:dyDescent="0.25">
      <c r="B27" s="28" t="str">
        <f>'Ev.%1º-4ºtrim_idade (12) '!B27</f>
        <v>Estrela</v>
      </c>
      <c r="C27" s="222">
        <f>[1]Q3.4!B28</f>
        <v>92.027712418300652</v>
      </c>
      <c r="D27" s="223"/>
      <c r="E27" s="223">
        <f>[1]Q3.4!C28</f>
        <v>95.117903225806444</v>
      </c>
      <c r="F27" s="223"/>
      <c r="G27" s="223">
        <f>[1]Q3.4!D28</f>
        <v>92.102956436767101</v>
      </c>
      <c r="H27" s="223"/>
      <c r="I27" s="224">
        <v>94.842398420169872</v>
      </c>
    </row>
    <row r="28" spans="2:9" x14ac:dyDescent="0.25">
      <c r="B28" s="28" t="str">
        <f>'Ev.%1º-4ºtrim_idade (12) '!B28</f>
        <v>Lumiar</v>
      </c>
      <c r="C28" s="222">
        <f>[1]Q3.4!B29</f>
        <v>98.420955882352942</v>
      </c>
      <c r="D28" s="223"/>
      <c r="E28" s="223">
        <f>[1]Q3.4!C29</f>
        <v>98.19098039215686</v>
      </c>
      <c r="F28" s="223"/>
      <c r="G28" s="223">
        <f>[1]Q3.4!D29</f>
        <v>99.780447867008917</v>
      </c>
      <c r="H28" s="223"/>
      <c r="I28" s="224">
        <v>99.67374668595653</v>
      </c>
    </row>
    <row r="29" spans="2:9" x14ac:dyDescent="0.25">
      <c r="B29" s="28" t="str">
        <f>'Ev.%1º-4ºtrim_idade (12) '!B29</f>
        <v>Marvila</v>
      </c>
      <c r="C29" s="222">
        <f>[1]Q3.4!B30</f>
        <v>96.82792276964048</v>
      </c>
      <c r="D29" s="223"/>
      <c r="E29" s="223">
        <f>[1]Q3.4!C30</f>
        <v>96.53649999999999</v>
      </c>
      <c r="F29" s="223"/>
      <c r="G29" s="223">
        <f>[1]Q3.4!D30</f>
        <v>96.785368502051995</v>
      </c>
      <c r="H29" s="223"/>
      <c r="I29" s="224">
        <v>97.392867786985889</v>
      </c>
    </row>
    <row r="30" spans="2:9" x14ac:dyDescent="0.25">
      <c r="B30" s="28" t="str">
        <f>'Ev.%1º-4ºtrim_idade (12) '!B30</f>
        <v>Misericórdia</v>
      </c>
      <c r="C30" s="222">
        <f>[1]Q3.4!B31</f>
        <v>96.603123123123126</v>
      </c>
      <c r="D30" s="223"/>
      <c r="E30" s="223">
        <f>[1]Q3.4!C31</f>
        <v>96.325766871165655</v>
      </c>
      <c r="F30" s="223"/>
      <c r="G30" s="223">
        <f>[1]Q3.4!D31</f>
        <v>97.165502041785373</v>
      </c>
      <c r="H30" s="223"/>
      <c r="I30" s="224">
        <v>97.348585495283032</v>
      </c>
    </row>
    <row r="31" spans="2:9" x14ac:dyDescent="0.25">
      <c r="B31" s="28" t="str">
        <f>'Ev.%1º-4ºtrim_idade (12) '!B31</f>
        <v>Olivais</v>
      </c>
      <c r="C31" s="222">
        <f>[1]Q3.4!B32</f>
        <v>93.179232209737833</v>
      </c>
      <c r="D31" s="223"/>
      <c r="E31" s="223">
        <f>[1]Q3.4!C32</f>
        <v>96.656014897579141</v>
      </c>
      <c r="F31" s="223"/>
      <c r="G31" s="223">
        <f>[1]Q3.4!D32</f>
        <v>94.499770075185864</v>
      </c>
      <c r="H31" s="223"/>
      <c r="I31" s="224">
        <v>94.737668934159188</v>
      </c>
    </row>
    <row r="32" spans="2:9" x14ac:dyDescent="0.25">
      <c r="B32" s="28" t="str">
        <f>'Ev.%1º-4ºtrim_idade (12) '!B32</f>
        <v>Parque das Nações</v>
      </c>
      <c r="C32" s="222">
        <f>[1]Q3.4!B33</f>
        <v>90.4375</v>
      </c>
      <c r="D32" s="223"/>
      <c r="E32" s="223">
        <f>[1]Q3.4!C33</f>
        <v>90.4375</v>
      </c>
      <c r="F32" s="223"/>
      <c r="G32" s="223">
        <f>[1]Q3.4!D33</f>
        <v>90.4375</v>
      </c>
      <c r="H32" s="223"/>
      <c r="I32" s="224">
        <v>93.146999999999991</v>
      </c>
    </row>
    <row r="33" spans="2:9" x14ac:dyDescent="0.25">
      <c r="B33" s="28" t="str">
        <f>'Ev.%1º-4ºtrim_idade (12) '!B33</f>
        <v>Penha de França</v>
      </c>
      <c r="C33" s="222">
        <f>[1]Q3.4!B34</f>
        <v>88.965644171779132</v>
      </c>
      <c r="D33" s="223"/>
      <c r="E33" s="223">
        <f>[1]Q3.4!C34</f>
        <v>88.361302325581391</v>
      </c>
      <c r="F33" s="223"/>
      <c r="G33" s="223">
        <f>[1]Q3.4!D34</f>
        <v>88.724129908918115</v>
      </c>
      <c r="H33" s="223"/>
      <c r="I33" s="224">
        <v>90.260082445036645</v>
      </c>
    </row>
    <row r="34" spans="2:9" ht="12.75" customHeight="1" x14ac:dyDescent="0.25">
      <c r="B34" s="28" t="str">
        <f>'Ev.%1º-4ºtrim_idade (12) '!B34</f>
        <v>Santa Clara</v>
      </c>
      <c r="C34" s="222">
        <f>[1]Q3.4!B35</f>
        <v>105.23873786407768</v>
      </c>
      <c r="D34" s="223"/>
      <c r="E34" s="223">
        <f>[1]Q3.4!C35</f>
        <v>102.63000000000001</v>
      </c>
      <c r="F34" s="223"/>
      <c r="G34" s="223">
        <f>[1]Q3.4!D35</f>
        <v>104.98229543720963</v>
      </c>
      <c r="H34" s="223"/>
      <c r="I34" s="224">
        <v>105.47118561657555</v>
      </c>
    </row>
    <row r="35" spans="2:9" x14ac:dyDescent="0.25">
      <c r="B35" s="28" t="str">
        <f>'Ev.%1º-4ºtrim_idade (12) '!B35</f>
        <v>Santa Maria Maior</v>
      </c>
      <c r="C35" s="222">
        <f>[1]Q3.4!B36</f>
        <v>102.93295977011496</v>
      </c>
      <c r="D35" s="223"/>
      <c r="E35" s="223">
        <f>[1]Q3.4!C36</f>
        <v>102.43371104815866</v>
      </c>
      <c r="F35" s="223"/>
      <c r="G35" s="223">
        <f>[1]Q3.4!D36</f>
        <v>102.86994401993357</v>
      </c>
      <c r="H35" s="223"/>
      <c r="I35" s="224">
        <v>104.30372836270212</v>
      </c>
    </row>
    <row r="36" spans="2:9" x14ac:dyDescent="0.25">
      <c r="B36" s="28" t="str">
        <f>'Ev.%1º-4ºtrim_idade (12) '!B36</f>
        <v>Santo António</v>
      </c>
      <c r="C36" s="222">
        <f>[1]Q3.4!B37</f>
        <v>99.241491228070203</v>
      </c>
      <c r="D36" s="223"/>
      <c r="E36" s="223">
        <f>[1]Q3.4!C37</f>
        <v>100.1651282051282</v>
      </c>
      <c r="F36" s="223"/>
      <c r="G36" s="223">
        <f>[1]Q3.4!D37</f>
        <v>98.673148936170207</v>
      </c>
      <c r="H36" s="223"/>
      <c r="I36" s="224">
        <v>97.714858974358975</v>
      </c>
    </row>
    <row r="37" spans="2:9" x14ac:dyDescent="0.25">
      <c r="B37" s="28" t="str">
        <f>'Ev.%1º-4ºtrim_idade (12) '!B37</f>
        <v>São Domingos de Benfica</v>
      </c>
      <c r="C37" s="222">
        <f>[1]Q3.4!B38</f>
        <v>94.717625899280577</v>
      </c>
      <c r="D37" s="223"/>
      <c r="E37" s="223">
        <f>[1]Q3.4!C38</f>
        <v>92.067875457875459</v>
      </c>
      <c r="F37" s="223"/>
      <c r="G37" s="223">
        <f>[1]Q3.4!D38</f>
        <v>96.349595717935202</v>
      </c>
      <c r="H37" s="223"/>
      <c r="I37" s="224">
        <v>91.501596318193663</v>
      </c>
    </row>
    <row r="38" spans="2:9" x14ac:dyDescent="0.25">
      <c r="B38" s="28" t="str">
        <f>'Ev.%1º-4ºtrim_idade (12) '!B38</f>
        <v>São Vicente</v>
      </c>
      <c r="C38" s="222">
        <f>[1]Q3.4!B39</f>
        <v>94.421649831649816</v>
      </c>
      <c r="D38" s="223"/>
      <c r="E38" s="223">
        <f>[1]Q3.4!C39</f>
        <v>96.759798657718122</v>
      </c>
      <c r="F38" s="223"/>
      <c r="G38" s="223">
        <f>[1]Q3.4!D39</f>
        <v>97.08846516164995</v>
      </c>
      <c r="H38" s="223"/>
      <c r="I38" s="224">
        <v>101.15844875171783</v>
      </c>
    </row>
    <row r="39" spans="2:9" x14ac:dyDescent="0.25">
      <c r="B39" s="31"/>
      <c r="C39" s="468"/>
      <c r="D39" s="469"/>
      <c r="E39" s="469"/>
      <c r="F39" s="469"/>
      <c r="G39" s="469"/>
      <c r="H39" s="468"/>
      <c r="I39" s="469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100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121</v>
      </c>
    </row>
    <row r="9" spans="1:3" ht="24.95" customHeight="1" x14ac:dyDescent="0.25">
      <c r="B9" s="10"/>
      <c r="C9" s="155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(12)'!B11</f>
        <v>Portugal</v>
      </c>
      <c r="C11" s="339">
        <f>'CSI valor médio (12)'!I11-'CSI valor médio (12)'!C11</f>
        <v>0.64147862227123653</v>
      </c>
    </row>
    <row r="12" spans="1:3" x14ac:dyDescent="0.25">
      <c r="B12" s="3" t="str">
        <f>'CSI valor médio (12)'!B12</f>
        <v>Área Metropolitana de Lisboa</v>
      </c>
      <c r="C12" s="340">
        <f>'CSI valor médio (12)'!I12-'CSI valor médio (12)'!C12</f>
        <v>1.519691374119077</v>
      </c>
    </row>
    <row r="13" spans="1:3" x14ac:dyDescent="0.25">
      <c r="B13" s="3" t="str">
        <f>'CSI valor médio (12)'!B13</f>
        <v>Distrito de Lisboa</v>
      </c>
      <c r="C13" s="340">
        <f>'CSI valor médio (12)'!I13-'CSI valor médio (12)'!C13</f>
        <v>1.0740870132747489</v>
      </c>
    </row>
    <row r="14" spans="1:3" x14ac:dyDescent="0.25">
      <c r="B14" s="3" t="str">
        <f>'CSI valor médio (12)'!B14</f>
        <v>Concelho de Lisboa</v>
      </c>
      <c r="C14" s="341">
        <f>'CSI valor médio (12)'!I14-'CSI valor médio (12)'!C14</f>
        <v>0.98671189187327002</v>
      </c>
    </row>
    <row r="15" spans="1:3" x14ac:dyDescent="0.25">
      <c r="B15" s="28" t="str">
        <f>'CSI valor médio (12)'!B15</f>
        <v>Ajuda</v>
      </c>
      <c r="C15" s="340">
        <f>'CSI valor médio (12)'!I15-'CSI valor médio (12)'!C15</f>
        <v>-0.99505871385936473</v>
      </c>
    </row>
    <row r="16" spans="1:3" x14ac:dyDescent="0.25">
      <c r="B16" s="28" t="str">
        <f>'CSI valor médio (12)'!B16</f>
        <v>Alcântara</v>
      </c>
      <c r="C16" s="340">
        <f>'CSI valor médio (12)'!I16-'CSI valor médio (12)'!C16</f>
        <v>-3.624583684179612</v>
      </c>
    </row>
    <row r="17" spans="2:3" x14ac:dyDescent="0.25">
      <c r="B17" s="28" t="str">
        <f>'CSI valor médio (12)'!B17</f>
        <v>Alvalade</v>
      </c>
      <c r="C17" s="340">
        <f>'CSI valor médio (12)'!I17-'CSI valor médio (12)'!C17</f>
        <v>3.3008807202803041</v>
      </c>
    </row>
    <row r="18" spans="2:3" x14ac:dyDescent="0.25">
      <c r="B18" s="28" t="str">
        <f>'CSI valor médio (12)'!B18</f>
        <v>Areeiro</v>
      </c>
      <c r="C18" s="340">
        <f>'CSI valor médio (12)'!I18-'CSI valor médio (12)'!C18</f>
        <v>-8.0890177292019416E-2</v>
      </c>
    </row>
    <row r="19" spans="2:3" x14ac:dyDescent="0.25">
      <c r="B19" s="28" t="str">
        <f>'CSI valor médio (12)'!B19</f>
        <v>Arroios</v>
      </c>
      <c r="C19" s="340">
        <f>'CSI valor médio (12)'!I19-'CSI valor médio (12)'!C19</f>
        <v>-4.4405995130769043</v>
      </c>
    </row>
    <row r="20" spans="2:3" x14ac:dyDescent="0.25">
      <c r="B20" s="28" t="str">
        <f>'CSI valor médio (12)'!B20</f>
        <v>Avenidas Novas</v>
      </c>
      <c r="C20" s="340">
        <f>'CSI valor médio (12)'!I20-'CSI valor médio (12)'!C20</f>
        <v>0.24625958702064565</v>
      </c>
    </row>
    <row r="21" spans="2:3" x14ac:dyDescent="0.25">
      <c r="B21" s="28" t="str">
        <f>'CSI valor médio (12)'!B21</f>
        <v>Beato</v>
      </c>
      <c r="C21" s="340">
        <f>'CSI valor médio (12)'!I21-'CSI valor médio (12)'!C21</f>
        <v>5.5849197553126544</v>
      </c>
    </row>
    <row r="22" spans="2:3" x14ac:dyDescent="0.25">
      <c r="B22" s="28" t="str">
        <f>'CSI valor médio (12)'!B22</f>
        <v>Belém</v>
      </c>
      <c r="C22" s="340">
        <f>'CSI valor médio (12)'!I22-'CSI valor médio (12)'!C22</f>
        <v>3.6309565941739663</v>
      </c>
    </row>
    <row r="23" spans="2:3" x14ac:dyDescent="0.25">
      <c r="B23" s="28" t="str">
        <f>'CSI valor médio (12)'!B23</f>
        <v>Benfica</v>
      </c>
      <c r="C23" s="340">
        <f>'CSI valor médio (12)'!I23-'CSI valor médio (12)'!C23</f>
        <v>1.2225117998942068</v>
      </c>
    </row>
    <row r="24" spans="2:3" x14ac:dyDescent="0.25">
      <c r="B24" s="28" t="str">
        <f>'CSI valor médio (12)'!B24</f>
        <v>Campo de Ourique</v>
      </c>
      <c r="C24" s="340">
        <f>'CSI valor médio (12)'!I24-'CSI valor médio (12)'!C24</f>
        <v>7.9813338690885018</v>
      </c>
    </row>
    <row r="25" spans="2:3" x14ac:dyDescent="0.25">
      <c r="B25" s="28" t="str">
        <f>'CSI valor médio (12)'!B25</f>
        <v>Campolide</v>
      </c>
      <c r="C25" s="340">
        <f>'CSI valor médio (12)'!I25-'CSI valor médio (12)'!C25</f>
        <v>3.4249563910195349</v>
      </c>
    </row>
    <row r="26" spans="2:3" x14ac:dyDescent="0.25">
      <c r="B26" s="28" t="str">
        <f>'CSI valor médio (12)'!B26</f>
        <v>Carnide</v>
      </c>
      <c r="C26" s="340">
        <f>'CSI valor médio (12)'!I26-'CSI valor médio (12)'!C26</f>
        <v>0.24568965900179762</v>
      </c>
    </row>
    <row r="27" spans="2:3" x14ac:dyDescent="0.25">
      <c r="B27" s="28" t="str">
        <f>'CSI valor médio (12)'!B27</f>
        <v>Estrela</v>
      </c>
      <c r="C27" s="340">
        <f>'CSI valor médio (12)'!I27-'CSI valor médio (12)'!C27</f>
        <v>2.8146860018692195</v>
      </c>
    </row>
    <row r="28" spans="2:3" x14ac:dyDescent="0.25">
      <c r="B28" s="28" t="str">
        <f>'CSI valor médio (12)'!B28</f>
        <v>Lumiar</v>
      </c>
      <c r="C28" s="340">
        <f>'CSI valor médio (12)'!I28-'CSI valor médio (12)'!C28</f>
        <v>1.2527908036035882</v>
      </c>
    </row>
    <row r="29" spans="2:3" x14ac:dyDescent="0.25">
      <c r="B29" s="28" t="str">
        <f>'CSI valor médio (12)'!B29</f>
        <v>Marvila</v>
      </c>
      <c r="C29" s="340">
        <f>'CSI valor médio (12)'!I29-'CSI valor médio (12)'!C29</f>
        <v>0.56494501734540847</v>
      </c>
    </row>
    <row r="30" spans="2:3" x14ac:dyDescent="0.25">
      <c r="B30" s="28" t="str">
        <f>'CSI valor médio (12)'!B30</f>
        <v>Misericórdia</v>
      </c>
      <c r="C30" s="340">
        <f>'CSI valor médio (12)'!I30-'CSI valor médio (12)'!C30</f>
        <v>0.74546237215990629</v>
      </c>
    </row>
    <row r="31" spans="2:3" x14ac:dyDescent="0.25">
      <c r="B31" s="28" t="str">
        <f>'CSI valor médio (12)'!B31</f>
        <v>Olivais</v>
      </c>
      <c r="C31" s="340">
        <f>'CSI valor médio (12)'!I31-'CSI valor médio (12)'!C31</f>
        <v>1.5584367244213553</v>
      </c>
    </row>
    <row r="32" spans="2:3" x14ac:dyDescent="0.25">
      <c r="B32" s="28" t="str">
        <f>'CSI valor médio (12)'!B32</f>
        <v>Parque das Nações</v>
      </c>
      <c r="C32" s="340">
        <f>'CSI valor médio (12)'!I32-'CSI valor médio (12)'!C32</f>
        <v>2.7094999999999914</v>
      </c>
    </row>
    <row r="33" spans="2:3" x14ac:dyDescent="0.25">
      <c r="B33" s="28" t="str">
        <f>'CSI valor médio (12)'!B33</f>
        <v>Penha de França</v>
      </c>
      <c r="C33" s="340">
        <f>'CSI valor médio (12)'!I33-'CSI valor médio (12)'!C33</f>
        <v>1.2944382732575122</v>
      </c>
    </row>
    <row r="34" spans="2:3" ht="12.75" customHeight="1" x14ac:dyDescent="0.25">
      <c r="B34" s="28" t="str">
        <f>'CSI valor médio (12)'!B34</f>
        <v>Santa Clara</v>
      </c>
      <c r="C34" s="340">
        <f>'CSI valor médio (12)'!I34-'CSI valor médio (12)'!C34</f>
        <v>0.23244775249787608</v>
      </c>
    </row>
    <row r="35" spans="2:3" x14ac:dyDescent="0.25">
      <c r="B35" s="28" t="str">
        <f>'CSI valor médio (12)'!B35</f>
        <v>Santa Maria Maior</v>
      </c>
      <c r="C35" s="340">
        <f>'CSI valor médio (12)'!I35-'CSI valor médio (12)'!C35</f>
        <v>1.3707685925871544</v>
      </c>
    </row>
    <row r="36" spans="2:3" x14ac:dyDescent="0.25">
      <c r="B36" s="28" t="str">
        <f>'CSI valor médio (12)'!B36</f>
        <v>Santo António</v>
      </c>
      <c r="C36" s="340">
        <f>'CSI valor médio (12)'!I36-'CSI valor médio (12)'!C36</f>
        <v>-1.5266322537112273</v>
      </c>
    </row>
    <row r="37" spans="2:3" x14ac:dyDescent="0.25">
      <c r="B37" s="28" t="str">
        <f>'CSI valor médio (12)'!B37</f>
        <v>São Domingos de Benfica</v>
      </c>
      <c r="C37" s="340">
        <f>'CSI valor médio (12)'!I37-'CSI valor médio (12)'!C37</f>
        <v>-3.2160295810869144</v>
      </c>
    </row>
    <row r="38" spans="2:3" x14ac:dyDescent="0.25">
      <c r="B38" s="28" t="str">
        <f>'CSI valor médio (12)'!B38</f>
        <v>São Vicente</v>
      </c>
      <c r="C38" s="342">
        <f>'CSI valor médio (12)'!I38-'CSI valor médio (12)'!C38</f>
        <v>6.7367989200680114</v>
      </c>
    </row>
    <row r="39" spans="2:3" x14ac:dyDescent="0.25">
      <c r="B39" s="31"/>
      <c r="C39" s="15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1" spans="1:14" x14ac:dyDescent="0.25">
      <c r="A1" s="325"/>
    </row>
    <row r="5" spans="1:14" x14ac:dyDescent="0.25">
      <c r="B5" s="461" t="s">
        <v>143</v>
      </c>
      <c r="C5" s="462"/>
      <c r="D5" s="462"/>
    </row>
    <row r="6" spans="1:14" x14ac:dyDescent="0.25">
      <c r="B6" s="351" t="s">
        <v>214</v>
      </c>
      <c r="C6" s="348"/>
      <c r="D6" s="348"/>
    </row>
    <row r="7" spans="1:14" ht="6" customHeight="1" x14ac:dyDescent="0.25">
      <c r="B7" s="350"/>
      <c r="C7" s="348"/>
      <c r="D7" s="348"/>
    </row>
    <row r="8" spans="1:14" x14ac:dyDescent="0.25">
      <c r="A8" s="113"/>
      <c r="B8" s="154" t="s">
        <v>205</v>
      </c>
      <c r="C8" s="147"/>
      <c r="D8" s="147"/>
      <c r="E8" s="147"/>
      <c r="F8" s="147"/>
      <c r="G8" s="147"/>
      <c r="H8" s="147"/>
      <c r="I8" s="147"/>
      <c r="J8" s="147"/>
      <c r="K8" s="147"/>
      <c r="L8" s="30"/>
      <c r="M8" s="30"/>
      <c r="N8" s="30"/>
    </row>
    <row r="9" spans="1:14" x14ac:dyDescent="0.25">
      <c r="A9" s="113" t="s">
        <v>2</v>
      </c>
      <c r="B9" s="463" t="s">
        <v>187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113" t="s">
        <v>3</v>
      </c>
      <c r="B10" s="463" t="s">
        <v>191</v>
      </c>
      <c r="C10" s="463"/>
      <c r="D10" s="463"/>
      <c r="E10" s="463"/>
      <c r="F10" s="463"/>
      <c r="G10" s="463"/>
      <c r="H10" s="463"/>
      <c r="I10" s="463"/>
      <c r="J10" s="463"/>
      <c r="K10" s="77"/>
      <c r="L10" s="30"/>
      <c r="M10" s="30"/>
      <c r="N10" s="30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326"/>
      <c r="C12" s="151"/>
      <c r="D12" s="151"/>
      <c r="E12" s="148"/>
      <c r="F12" s="148"/>
      <c r="G12" s="148"/>
      <c r="H12" s="148"/>
      <c r="I12" s="148"/>
      <c r="J12" s="148"/>
    </row>
    <row r="13" spans="1:14" x14ac:dyDescent="0.25">
      <c r="A13" s="254"/>
      <c r="B13" s="327"/>
      <c r="C13" s="80"/>
      <c r="D13" s="80"/>
      <c r="E13" s="328"/>
      <c r="F13" s="328"/>
      <c r="G13" s="328"/>
      <c r="H13" s="328"/>
      <c r="I13" s="328"/>
      <c r="J13" s="328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  <row r="40" spans="1:4" x14ac:dyDescent="0.25">
      <c r="A40" s="254"/>
      <c r="B40" s="79"/>
      <c r="C40" s="80"/>
      <c r="D40" s="80"/>
    </row>
  </sheetData>
  <mergeCells count="3">
    <mergeCell ref="B5:D5"/>
    <mergeCell ref="B9:J9"/>
    <mergeCell ref="B10:J10"/>
  </mergeCells>
  <hyperlinks>
    <hyperlink ref="B9:I9" location="Desempregados_Genero!A1" display="Número de desempregados inscritos nos Centros de Emprego, género 2008"/>
    <hyperlink ref="B10:I10" location="'Ev. 1º trim-4º trim_Genero'!A1" display="Evolução número de desempregados inscritos nos Centros de Emprego, género 2008, 1º trim.-2º trim. 2008"/>
    <hyperlink ref="B9:J9" location="'Beneficiarios CSI_Genero (08)'!A1" display="Número de Beneficiários de Complemento Solidário para Idosos, género, 2008"/>
    <hyperlink ref="B10:J10" location="'Beneficiarios CSI_Genero %(08)'!A1" display="Beneficiários de Complemento Solidário para Idosos, género, 2008 (%)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8"/>
  <dimension ref="A1:N4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148" bestFit="1" customWidth="1"/>
    <col min="3" max="10" width="9.140625" style="148"/>
    <col min="11" max="11" width="9.140625" style="30"/>
    <col min="12" max="16384" width="9.140625" style="1"/>
  </cols>
  <sheetData>
    <row r="1" spans="1:14" x14ac:dyDescent="0.25">
      <c r="B1" s="57"/>
      <c r="C1" s="58"/>
      <c r="D1" s="58"/>
      <c r="E1" s="58"/>
      <c r="F1" s="58"/>
      <c r="G1" s="58"/>
      <c r="H1" s="58"/>
      <c r="I1" s="58"/>
      <c r="J1" s="58"/>
      <c r="K1" s="58"/>
    </row>
    <row r="2" spans="1:14" x14ac:dyDescent="0.25"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1:14" x14ac:dyDescent="0.25"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4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</row>
    <row r="5" spans="1:14" x14ac:dyDescent="0.25">
      <c r="B5" s="461" t="s">
        <v>53</v>
      </c>
      <c r="C5" s="462"/>
      <c r="D5" s="462"/>
      <c r="E5" s="58"/>
      <c r="F5" s="58"/>
      <c r="G5" s="58"/>
      <c r="H5" s="58"/>
      <c r="I5" s="58"/>
      <c r="J5" s="58"/>
      <c r="K5" s="58"/>
    </row>
    <row r="6" spans="1:14" x14ac:dyDescent="0.25">
      <c r="B6" s="351" t="s">
        <v>214</v>
      </c>
      <c r="C6" s="58"/>
      <c r="D6" s="58"/>
      <c r="E6" s="58"/>
      <c r="F6" s="58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58"/>
    </row>
    <row r="8" spans="1:14" ht="15" customHeight="1" x14ac:dyDescent="0.25">
      <c r="A8" s="113" t="s">
        <v>2</v>
      </c>
      <c r="B8" s="463" t="s">
        <v>76</v>
      </c>
      <c r="C8" s="463"/>
      <c r="D8" s="463"/>
      <c r="E8" s="463"/>
      <c r="F8" s="463"/>
      <c r="G8" s="463"/>
      <c r="H8" s="463"/>
      <c r="I8" s="463"/>
      <c r="J8" s="463"/>
      <c r="K8" s="147"/>
      <c r="L8" s="30"/>
      <c r="M8" s="30"/>
      <c r="N8" s="30"/>
    </row>
    <row r="9" spans="1:14" ht="15" customHeight="1" x14ac:dyDescent="0.25">
      <c r="A9" s="113" t="s">
        <v>3</v>
      </c>
      <c r="B9" s="463" t="s">
        <v>77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ht="15" customHeight="1" x14ac:dyDescent="0.25">
      <c r="A10" s="113" t="s">
        <v>4</v>
      </c>
      <c r="B10" s="463" t="s">
        <v>108</v>
      </c>
      <c r="C10" s="463"/>
      <c r="D10" s="463"/>
      <c r="E10" s="463"/>
      <c r="F10" s="463"/>
      <c r="G10" s="463"/>
      <c r="H10" s="463"/>
      <c r="I10" s="463"/>
      <c r="J10" s="463"/>
      <c r="K10" s="77"/>
      <c r="L10" s="30"/>
      <c r="M10" s="30"/>
      <c r="N10" s="30"/>
    </row>
    <row r="11" spans="1:14" ht="15" customHeight="1" x14ac:dyDescent="0.25">
      <c r="A11" s="113" t="s">
        <v>5</v>
      </c>
      <c r="B11" s="463" t="s">
        <v>109</v>
      </c>
      <c r="C11" s="463"/>
      <c r="D11" s="463"/>
      <c r="E11" s="463"/>
      <c r="F11" s="463"/>
      <c r="G11" s="463"/>
      <c r="H11" s="463"/>
      <c r="I11" s="463"/>
      <c r="J11" s="463"/>
      <c r="K11" s="147"/>
      <c r="L11" s="30"/>
      <c r="M11" s="30"/>
      <c r="N11" s="30"/>
    </row>
    <row r="12" spans="1:14" ht="15" customHeight="1" x14ac:dyDescent="0.25">
      <c r="A12" s="113" t="s">
        <v>6</v>
      </c>
      <c r="B12" s="463" t="s">
        <v>78</v>
      </c>
      <c r="C12" s="463"/>
      <c r="D12" s="463"/>
      <c r="E12" s="463"/>
      <c r="F12" s="463"/>
      <c r="G12" s="463"/>
      <c r="H12" s="463"/>
      <c r="I12" s="463"/>
      <c r="J12" s="463"/>
      <c r="K12" s="147"/>
      <c r="L12" s="30"/>
      <c r="M12" s="30"/>
      <c r="N12" s="30"/>
    </row>
    <row r="13" spans="1:14" ht="15" customHeight="1" x14ac:dyDescent="0.25">
      <c r="A13" s="113" t="s">
        <v>30</v>
      </c>
      <c r="B13" s="463" t="s">
        <v>79</v>
      </c>
      <c r="C13" s="463"/>
      <c r="D13" s="463"/>
      <c r="E13" s="463"/>
      <c r="F13" s="463"/>
      <c r="G13" s="463"/>
      <c r="H13" s="463"/>
      <c r="I13" s="463"/>
      <c r="J13" s="463"/>
      <c r="K13" s="147"/>
      <c r="L13" s="30"/>
      <c r="M13" s="30"/>
      <c r="N13" s="30"/>
    </row>
    <row r="14" spans="1:14" ht="15" customHeight="1" x14ac:dyDescent="0.25">
      <c r="A14" s="113" t="s">
        <v>7</v>
      </c>
      <c r="B14" s="463" t="s">
        <v>80</v>
      </c>
      <c r="C14" s="463"/>
      <c r="D14" s="463"/>
      <c r="E14" s="463"/>
      <c r="F14" s="463"/>
      <c r="G14" s="463"/>
      <c r="H14" s="463"/>
      <c r="I14" s="463"/>
      <c r="J14" s="463"/>
      <c r="K14" s="125"/>
      <c r="L14" s="30"/>
      <c r="M14" s="30"/>
      <c r="N14" s="30"/>
    </row>
    <row r="15" spans="1:14" ht="15" customHeight="1" x14ac:dyDescent="0.25">
      <c r="A15" s="113" t="s">
        <v>8</v>
      </c>
      <c r="B15" s="463" t="s">
        <v>81</v>
      </c>
      <c r="C15" s="463"/>
      <c r="D15" s="463"/>
      <c r="E15" s="463"/>
      <c r="F15" s="463"/>
      <c r="G15" s="463"/>
      <c r="H15" s="463"/>
      <c r="I15" s="463"/>
      <c r="J15" s="463"/>
      <c r="K15" s="147"/>
      <c r="L15" s="30"/>
      <c r="M15" s="30"/>
      <c r="N15" s="30"/>
    </row>
    <row r="16" spans="1:14" ht="15" customHeight="1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77"/>
      <c r="L16" s="30"/>
      <c r="M16" s="30"/>
      <c r="N16" s="30"/>
    </row>
    <row r="17" spans="1:14" ht="15" customHeight="1" x14ac:dyDescent="0.25">
      <c r="A17" s="113" t="s">
        <v>9</v>
      </c>
      <c r="B17" s="463" t="s">
        <v>82</v>
      </c>
      <c r="C17" s="463"/>
      <c r="D17" s="463"/>
      <c r="E17" s="463"/>
      <c r="F17" s="463"/>
      <c r="G17" s="463"/>
      <c r="H17" s="463"/>
      <c r="I17" s="463"/>
      <c r="J17" s="463"/>
      <c r="K17" s="77"/>
      <c r="L17" s="30"/>
      <c r="M17" s="30"/>
      <c r="N17" s="30"/>
    </row>
    <row r="18" spans="1:14" ht="15" customHeight="1" x14ac:dyDescent="0.25">
      <c r="A18" s="113" t="s">
        <v>142</v>
      </c>
      <c r="B18" s="463" t="s">
        <v>104</v>
      </c>
      <c r="C18" s="463"/>
      <c r="D18" s="463"/>
      <c r="E18" s="463"/>
      <c r="F18" s="463"/>
      <c r="G18" s="463"/>
      <c r="H18" s="463"/>
      <c r="I18" s="463"/>
      <c r="J18" s="463"/>
      <c r="K18" s="77"/>
      <c r="L18" s="30"/>
      <c r="M18" s="30"/>
      <c r="N18" s="30"/>
    </row>
    <row r="19" spans="1:14" ht="15" customHeight="1" x14ac:dyDescent="0.25">
      <c r="A19" s="113"/>
      <c r="C19" s="337"/>
      <c r="D19" s="337"/>
      <c r="E19" s="337"/>
      <c r="F19" s="337"/>
      <c r="G19" s="337"/>
      <c r="H19" s="337"/>
      <c r="I19" s="337"/>
      <c r="J19" s="337"/>
      <c r="K19" s="77"/>
      <c r="L19" s="30"/>
      <c r="M19" s="30"/>
      <c r="N19" s="30"/>
    </row>
    <row r="20" spans="1:14" ht="15" customHeight="1" x14ac:dyDescent="0.25">
      <c r="A20" s="113"/>
      <c r="B20" s="463"/>
      <c r="C20" s="463"/>
      <c r="D20" s="463"/>
      <c r="E20" s="463"/>
      <c r="F20" s="463"/>
      <c r="G20" s="463"/>
      <c r="H20" s="463"/>
      <c r="I20" s="463"/>
      <c r="J20" s="463"/>
      <c r="K20" s="77"/>
      <c r="L20" s="30"/>
      <c r="M20" s="30"/>
      <c r="N20" s="30"/>
    </row>
    <row r="21" spans="1:14" ht="15" customHeight="1" x14ac:dyDescent="0.25">
      <c r="A21" s="113"/>
      <c r="B21" s="463"/>
      <c r="C21" s="463"/>
      <c r="D21" s="463"/>
      <c r="E21" s="463"/>
      <c r="F21" s="463"/>
      <c r="G21" s="463"/>
      <c r="H21" s="463"/>
      <c r="I21" s="463"/>
      <c r="J21" s="463"/>
      <c r="K21" s="77"/>
      <c r="L21" s="30"/>
      <c r="M21" s="30"/>
      <c r="N21" s="30"/>
    </row>
    <row r="22" spans="1:14" ht="15" customHeight="1" x14ac:dyDescent="0.25">
      <c r="A22" s="113"/>
      <c r="B22" s="463"/>
      <c r="C22" s="463"/>
      <c r="D22" s="463"/>
      <c r="E22" s="463"/>
      <c r="F22" s="463"/>
      <c r="G22" s="463"/>
      <c r="H22" s="463"/>
      <c r="I22" s="463"/>
      <c r="J22" s="463"/>
      <c r="K22" s="77"/>
      <c r="L22" s="30"/>
      <c r="M22" s="30"/>
      <c r="N22" s="30"/>
    </row>
    <row r="23" spans="1:14" ht="15" customHeight="1" x14ac:dyDescent="0.25">
      <c r="A23" s="113"/>
      <c r="B23" s="463"/>
      <c r="C23" s="463"/>
      <c r="D23" s="463"/>
      <c r="E23" s="463"/>
      <c r="F23" s="463"/>
      <c r="G23" s="463"/>
      <c r="H23" s="463"/>
      <c r="I23" s="463"/>
      <c r="J23" s="463"/>
      <c r="K23" s="77"/>
      <c r="L23" s="30"/>
      <c r="M23" s="30"/>
      <c r="N23" s="30"/>
    </row>
    <row r="24" spans="1:14" ht="15" customHeight="1" x14ac:dyDescent="0.25">
      <c r="A24" s="113"/>
      <c r="B24" s="463"/>
      <c r="C24" s="463"/>
      <c r="D24" s="463"/>
      <c r="E24" s="463"/>
      <c r="F24" s="463"/>
      <c r="G24" s="463"/>
      <c r="H24" s="463"/>
      <c r="I24" s="463"/>
      <c r="J24" s="463"/>
      <c r="K24" s="77"/>
      <c r="L24" s="30"/>
      <c r="M24" s="30"/>
      <c r="N24" s="30"/>
    </row>
    <row r="25" spans="1:14" ht="15" customHeight="1" x14ac:dyDescent="0.25">
      <c r="A25" s="113"/>
      <c r="B25" s="463"/>
      <c r="C25" s="463"/>
      <c r="D25" s="463"/>
      <c r="E25" s="463"/>
      <c r="F25" s="463"/>
      <c r="G25" s="463"/>
      <c r="H25" s="463"/>
      <c r="I25" s="463"/>
      <c r="J25" s="463"/>
      <c r="K25" s="77"/>
      <c r="L25" s="30"/>
      <c r="M25" s="30"/>
      <c r="N25" s="30"/>
    </row>
    <row r="26" spans="1:14" ht="15" customHeight="1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77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77"/>
      <c r="L27" s="30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77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77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77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77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77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77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77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77"/>
    </row>
    <row r="36" spans="1:14" s="30" customFormat="1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77"/>
      <c r="L36" s="1"/>
      <c r="M36" s="1"/>
      <c r="N36" s="1"/>
    </row>
    <row r="37" spans="1:14" s="30" customFormat="1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77"/>
      <c r="L37" s="1"/>
      <c r="M37" s="1"/>
      <c r="N37" s="1"/>
    </row>
    <row r="38" spans="1:14" s="30" customFormat="1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77"/>
      <c r="L38" s="1"/>
      <c r="M38" s="1"/>
      <c r="N38" s="1"/>
    </row>
    <row r="39" spans="1:14" s="30" customFormat="1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77"/>
      <c r="L39" s="1"/>
      <c r="M39" s="1"/>
      <c r="N39" s="1"/>
    </row>
    <row r="40" spans="1:14" s="30" customFormat="1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77"/>
      <c r="L40" s="1"/>
      <c r="M40" s="1"/>
      <c r="N40" s="1"/>
    </row>
    <row r="41" spans="1:14" s="30" customFormat="1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  <c r="K41" s="77"/>
      <c r="L41" s="1"/>
      <c r="M41" s="1"/>
      <c r="N41" s="1"/>
    </row>
    <row r="42" spans="1:14" s="30" customForma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  <c r="K42" s="77"/>
      <c r="L42" s="1"/>
      <c r="M42" s="1"/>
      <c r="N42" s="1"/>
    </row>
    <row r="43" spans="1:14" s="30" customFormat="1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  <c r="K43" s="77"/>
      <c r="L43" s="1"/>
      <c r="M43" s="1"/>
      <c r="N43" s="1"/>
    </row>
    <row r="44" spans="1:14" s="30" customFormat="1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  <c r="K44" s="77"/>
      <c r="L44" s="1"/>
      <c r="M44" s="1"/>
      <c r="N44" s="1"/>
    </row>
    <row r="45" spans="1:14" s="30" customFormat="1" x14ac:dyDescent="0.25">
      <c r="A45" s="66"/>
      <c r="B45" s="149"/>
      <c r="C45" s="142"/>
      <c r="D45" s="142"/>
      <c r="E45" s="142"/>
      <c r="F45" s="142"/>
      <c r="G45" s="142"/>
      <c r="H45" s="142"/>
      <c r="I45" s="142"/>
      <c r="J45" s="142"/>
      <c r="L45" s="1"/>
      <c r="M45" s="1"/>
      <c r="N45" s="1"/>
    </row>
    <row r="46" spans="1:14" s="30" customFormat="1" x14ac:dyDescent="0.25">
      <c r="A46" s="66"/>
      <c r="B46" s="150"/>
      <c r="C46" s="151"/>
      <c r="D46" s="151"/>
      <c r="E46" s="148"/>
      <c r="F46" s="148"/>
      <c r="G46" s="148"/>
      <c r="H46" s="148"/>
      <c r="I46" s="148"/>
      <c r="J46" s="148"/>
      <c r="L46" s="1"/>
      <c r="M46" s="1"/>
      <c r="N46" s="1"/>
    </row>
  </sheetData>
  <mergeCells count="17">
    <mergeCell ref="B25:J25"/>
    <mergeCell ref="B17:J17"/>
    <mergeCell ref="B18:J18"/>
    <mergeCell ref="B20:J20"/>
    <mergeCell ref="B21:J21"/>
    <mergeCell ref="B22:J22"/>
    <mergeCell ref="B23:J23"/>
    <mergeCell ref="B24:J24"/>
    <mergeCell ref="B11:J11"/>
    <mergeCell ref="B12:J12"/>
    <mergeCell ref="B13:J13"/>
    <mergeCell ref="B15:J15"/>
    <mergeCell ref="B5:D5"/>
    <mergeCell ref="B8:J8"/>
    <mergeCell ref="B9:J9"/>
    <mergeCell ref="B10:J10"/>
    <mergeCell ref="B14:J14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3)'!A1" display="Evolução número de beneficiários de Complemento Solidário para Idosos, género, 2013, 1º trim.-4º trim."/>
    <hyperlink ref="B13:J13" location="'Beneficiarios CSI_idade % (13)'!A1" display="Número de beneficiários de Complemento Solidário para Idosos, escalão etário, 2013 (%)"/>
    <hyperlink ref="B8:J8" location="'Beneficiarios CSI_Genero (13)'!A1" display="Número de Beneficiários de Complemento Solidário para Idosos, género, 2013"/>
    <hyperlink ref="B9:J9" location="'BeneficiáriosCSI_genero % (13)'!A1" display="Número de Beneficiários de Complemento Solidário para Idosos, género, 2013 (%)"/>
    <hyperlink ref="B11:J11" location="'Ev.%1º-4º trim_Genero (13)'!A1" display="Evolução número de beneficiários de Complemento Solidário para Idosos, género 2013, 1º trim.-4º trim. (%)"/>
    <hyperlink ref="B12:J12" location="'Beneficiarios CSI_idade (13)'!A1" display="Número de beneficiários de Complemento Solidário para Idosos, escalão etário, 2013"/>
    <hyperlink ref="B14:J14" location="'Ev.Nº_1º-4ºtrim_idade  (13)'!A1" display="Evolução número de beneficiários de Complemento Solidário para Idosos, escalão etário, 2013, 1º trim. - 4º trim. "/>
    <hyperlink ref="B15:J15" location="'Ev.%1º-4ºtrim_idade (13)'!A1" display="Evolução do número de beneficiários de Complemento Solidário para Idosos, escalão etário, 2013, 1º trim. - 4º trim. (%)"/>
    <hyperlink ref="B17:J17" location="'CSI Valor Médio (13)'!A1" display="Valor médio mensal processado por beneficiário de Complemento Solidário para Idosos, 2013 (€)"/>
    <hyperlink ref="B18:J18" location="'Ev.Nº 1ºtrim-4º trim valor (13)'!A1" display="Evolução do valor médio mensal processado por beneficiário de Complemento Solidário para Idosos, 2013, 1º trim.-4º trim. "/>
  </hyperlink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76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66" t="s">
        <v>76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</row>
    <row r="9" spans="1:18" s="70" customFormat="1" ht="24.75" customHeight="1" x14ac:dyDescent="0.25">
      <c r="B9" s="7"/>
      <c r="C9" s="465" t="s">
        <v>13</v>
      </c>
      <c r="D9" s="465"/>
      <c r="E9" s="465"/>
      <c r="F9" s="45"/>
      <c r="G9" s="465" t="s">
        <v>15</v>
      </c>
      <c r="H9" s="465"/>
      <c r="I9" s="465">
        <v>2</v>
      </c>
      <c r="J9" s="45"/>
      <c r="K9" s="465" t="s">
        <v>16</v>
      </c>
      <c r="L9" s="465"/>
      <c r="M9" s="465"/>
      <c r="N9" s="46"/>
      <c r="O9" s="465" t="s">
        <v>14</v>
      </c>
      <c r="P9" s="465"/>
      <c r="Q9" s="465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[1]Q3.3.!N12</f>
        <v>157464</v>
      </c>
      <c r="D11" s="88">
        <f>[1]Q3.3.!O12</f>
        <v>72592</v>
      </c>
      <c r="E11" s="89">
        <f>[1]Q3.3.!P12</f>
        <v>230056</v>
      </c>
      <c r="F11" s="90"/>
      <c r="G11" s="87">
        <f>[1]Q3.3.!Q12</f>
        <v>157366</v>
      </c>
      <c r="H11" s="88">
        <f>[1]Q3.3.!R12</f>
        <v>72277</v>
      </c>
      <c r="I11" s="89">
        <f>[1]Q3.3.!S12</f>
        <v>229643</v>
      </c>
      <c r="J11" s="90"/>
      <c r="K11" s="87">
        <f>[1]Q3.3.!T12</f>
        <v>155607</v>
      </c>
      <c r="L11" s="88">
        <f>[1]Q3.3.!U12</f>
        <v>71027</v>
      </c>
      <c r="M11" s="89">
        <f>[1]Q3.3.!V12</f>
        <v>226634</v>
      </c>
      <c r="N11" s="47"/>
      <c r="O11" s="87">
        <f>[1]Q3.3.!W12</f>
        <v>155834</v>
      </c>
      <c r="P11" s="88">
        <f>[1]Q3.3.!X12</f>
        <v>70951</v>
      </c>
      <c r="Q11" s="89">
        <f>[1]Q3.3.!Y12</f>
        <v>226785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[1]Q3.3.!N13</f>
        <v>27942</v>
      </c>
      <c r="D12" s="92">
        <f>[1]Q3.3.!O13</f>
        <v>11431</v>
      </c>
      <c r="E12" s="93">
        <f>[1]Q3.3.!P13</f>
        <v>39373</v>
      </c>
      <c r="F12" s="90"/>
      <c r="G12" s="91">
        <f>[1]Q3.3.!Q13</f>
        <v>27987</v>
      </c>
      <c r="H12" s="92">
        <f>[1]Q3.3.!R13</f>
        <v>11437</v>
      </c>
      <c r="I12" s="93">
        <f>[1]Q3.3.!S13</f>
        <v>39424</v>
      </c>
      <c r="J12" s="90"/>
      <c r="K12" s="91">
        <f>[1]Q3.3.!T13</f>
        <v>27788</v>
      </c>
      <c r="L12" s="92">
        <f>[1]Q3.3.!U13</f>
        <v>11378</v>
      </c>
      <c r="M12" s="93">
        <f>[1]Q3.3.!V13</f>
        <v>39166</v>
      </c>
      <c r="N12" s="47"/>
      <c r="O12" s="91">
        <f>[1]Q3.3.!W13</f>
        <v>27945</v>
      </c>
      <c r="P12" s="92">
        <f>[1]Q3.3.!X13</f>
        <v>11469</v>
      </c>
      <c r="Q12" s="93">
        <f>[1]Q3.3.!Y13</f>
        <v>39414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[1]Q3.3.!N14</f>
        <v>22752</v>
      </c>
      <c r="D13" s="92">
        <f>[1]Q3.3.!O14</f>
        <v>9476</v>
      </c>
      <c r="E13" s="93">
        <f>[1]Q3.3.!P14</f>
        <v>32228</v>
      </c>
      <c r="F13" s="90"/>
      <c r="G13" s="91">
        <f>[1]Q3.3.!Q14</f>
        <v>22783</v>
      </c>
      <c r="H13" s="92">
        <f>[1]Q3.3.!R14</f>
        <v>9458</v>
      </c>
      <c r="I13" s="93">
        <f>[1]Q3.3.!S14</f>
        <v>32241</v>
      </c>
      <c r="J13" s="90"/>
      <c r="K13" s="91">
        <f>[1]Q3.3.!T14</f>
        <v>22585</v>
      </c>
      <c r="L13" s="92">
        <f>[1]Q3.3.!U14</f>
        <v>9368</v>
      </c>
      <c r="M13" s="93">
        <f>[1]Q3.3.!V14</f>
        <v>31953</v>
      </c>
      <c r="N13" s="47"/>
      <c r="O13" s="91">
        <f>[1]Q3.3.!W14</f>
        <v>22714</v>
      </c>
      <c r="P13" s="92">
        <f>[1]Q3.3.!X14</f>
        <v>9454</v>
      </c>
      <c r="Q13" s="93">
        <f>[1]Q3.3.!Y14</f>
        <v>32168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[1]Q3.3.!N15</f>
        <v>6564</v>
      </c>
      <c r="D14" s="167">
        <f>[1]Q3.3.!O15</f>
        <v>2260</v>
      </c>
      <c r="E14" s="168">
        <f>[1]Q3.3.!P15</f>
        <v>8824</v>
      </c>
      <c r="F14" s="90"/>
      <c r="G14" s="166">
        <f>[1]Q3.3.!Q15</f>
        <v>6562</v>
      </c>
      <c r="H14" s="167">
        <f>[1]Q3.3.!R15</f>
        <v>2270</v>
      </c>
      <c r="I14" s="168">
        <f>[1]Q3.3.!S15</f>
        <v>8832</v>
      </c>
      <c r="J14" s="90"/>
      <c r="K14" s="166">
        <f>[1]Q3.3.!T15</f>
        <v>6509</v>
      </c>
      <c r="L14" s="167">
        <f>[1]Q3.3.!U15</f>
        <v>2272</v>
      </c>
      <c r="M14" s="168">
        <f>[1]Q3.3.!V15</f>
        <v>8781</v>
      </c>
      <c r="N14" s="47"/>
      <c r="O14" s="166">
        <f>[1]Q3.3.!W15</f>
        <v>6524</v>
      </c>
      <c r="P14" s="167">
        <f>[1]Q3.3.!X15</f>
        <v>2302</v>
      </c>
      <c r="Q14" s="168">
        <f>[1]Q3.3.!Y15</f>
        <v>8826</v>
      </c>
      <c r="R14" s="48"/>
    </row>
    <row r="15" spans="1:18" s="70" customFormat="1" ht="14.25" customHeight="1" x14ac:dyDescent="0.2">
      <c r="B15" s="28" t="s">
        <v>17</v>
      </c>
      <c r="C15" s="59">
        <f>[1]Q3.3.!N16</f>
        <v>272</v>
      </c>
      <c r="D15" s="60">
        <f>[1]Q3.3.!O16</f>
        <v>87</v>
      </c>
      <c r="E15" s="83">
        <f>[1]Q3.3.!P16</f>
        <v>359</v>
      </c>
      <c r="F15" s="94"/>
      <c r="G15" s="59">
        <f>[1]Q3.3.!Q16</f>
        <v>275</v>
      </c>
      <c r="H15" s="60">
        <f>[1]Q3.3.!R16</f>
        <v>87</v>
      </c>
      <c r="I15" s="95">
        <f>[1]Q3.3.!S16</f>
        <v>362</v>
      </c>
      <c r="J15" s="94"/>
      <c r="K15" s="59">
        <f>[1]Q3.3.!T16</f>
        <v>268</v>
      </c>
      <c r="L15" s="60">
        <f>[1]Q3.3.!U16</f>
        <v>86</v>
      </c>
      <c r="M15" s="95">
        <f>[1]Q3.3.!V16</f>
        <v>354</v>
      </c>
      <c r="N15" s="73"/>
      <c r="O15" s="59">
        <f>[1]Q3.3.!W16</f>
        <v>266</v>
      </c>
      <c r="P15" s="60">
        <f>[1]Q3.3.!X16</f>
        <v>88</v>
      </c>
      <c r="Q15" s="95">
        <f>[1]Q3.3.!Y16</f>
        <v>354</v>
      </c>
    </row>
    <row r="16" spans="1:18" s="70" customFormat="1" ht="14.25" customHeight="1" x14ac:dyDescent="0.2">
      <c r="B16" s="28" t="s">
        <v>18</v>
      </c>
      <c r="C16" s="61">
        <f>[1]Q3.3.!N17</f>
        <v>171</v>
      </c>
      <c r="D16" s="62">
        <f>[1]Q3.3.!O17</f>
        <v>59</v>
      </c>
      <c r="E16" s="84">
        <f>[1]Q3.3.!P17</f>
        <v>230</v>
      </c>
      <c r="F16" s="94"/>
      <c r="G16" s="61">
        <f>[1]Q3.3.!Q17</f>
        <v>173</v>
      </c>
      <c r="H16" s="62">
        <f>[1]Q3.3.!R17</f>
        <v>58</v>
      </c>
      <c r="I16" s="96">
        <f>[1]Q3.3.!S17</f>
        <v>231</v>
      </c>
      <c r="J16" s="94"/>
      <c r="K16" s="61">
        <f>[1]Q3.3.!T17</f>
        <v>171</v>
      </c>
      <c r="L16" s="62">
        <f>[1]Q3.3.!U17</f>
        <v>59</v>
      </c>
      <c r="M16" s="96">
        <f>[1]Q3.3.!V17</f>
        <v>230</v>
      </c>
      <c r="N16" s="73"/>
      <c r="O16" s="61">
        <f>[1]Q3.3.!W17</f>
        <v>171</v>
      </c>
      <c r="P16" s="62">
        <f>[1]Q3.3.!X17</f>
        <v>60</v>
      </c>
      <c r="Q16" s="96">
        <f>[1]Q3.3.!Y17</f>
        <v>231</v>
      </c>
    </row>
    <row r="17" spans="2:17" s="70" customFormat="1" ht="14.25" customHeight="1" x14ac:dyDescent="0.2">
      <c r="B17" s="28" t="s">
        <v>19</v>
      </c>
      <c r="C17" s="61">
        <f>[1]Q3.3.!N18</f>
        <v>343</v>
      </c>
      <c r="D17" s="62">
        <f>[1]Q3.3.!O18</f>
        <v>84</v>
      </c>
      <c r="E17" s="84">
        <f>[1]Q3.3.!P18</f>
        <v>427</v>
      </c>
      <c r="F17" s="94"/>
      <c r="G17" s="61">
        <f>[1]Q3.3.!Q18</f>
        <v>340</v>
      </c>
      <c r="H17" s="62">
        <f>[1]Q3.3.!R18</f>
        <v>84</v>
      </c>
      <c r="I17" s="96">
        <f>[1]Q3.3.!S18</f>
        <v>424</v>
      </c>
      <c r="J17" s="94"/>
      <c r="K17" s="61">
        <f>[1]Q3.3.!T18</f>
        <v>337</v>
      </c>
      <c r="L17" s="62">
        <f>[1]Q3.3.!U18</f>
        <v>85</v>
      </c>
      <c r="M17" s="96">
        <f>[1]Q3.3.!V18</f>
        <v>422</v>
      </c>
      <c r="N17" s="73"/>
      <c r="O17" s="61">
        <f>[1]Q3.3.!W18</f>
        <v>335</v>
      </c>
      <c r="P17" s="62">
        <f>[1]Q3.3.!X18</f>
        <v>86</v>
      </c>
      <c r="Q17" s="96">
        <f>[1]Q3.3.!Y18</f>
        <v>421</v>
      </c>
    </row>
    <row r="18" spans="2:17" s="70" customFormat="1" ht="14.25" customHeight="1" x14ac:dyDescent="0.2">
      <c r="B18" s="28" t="s">
        <v>33</v>
      </c>
      <c r="C18" s="61">
        <f>[1]Q3.3.!N19</f>
        <v>251</v>
      </c>
      <c r="D18" s="62">
        <f>[1]Q3.3.!O19</f>
        <v>50</v>
      </c>
      <c r="E18" s="84">
        <f>[1]Q3.3.!P19</f>
        <v>301</v>
      </c>
      <c r="F18" s="94"/>
      <c r="G18" s="61">
        <f>[1]Q3.3.!Q19</f>
        <v>248</v>
      </c>
      <c r="H18" s="62">
        <f>[1]Q3.3.!R19</f>
        <v>51</v>
      </c>
      <c r="I18" s="96">
        <f>[1]Q3.3.!S19</f>
        <v>299</v>
      </c>
      <c r="J18" s="94"/>
      <c r="K18" s="61">
        <f>[1]Q3.3.!T19</f>
        <v>244</v>
      </c>
      <c r="L18" s="62">
        <f>[1]Q3.3.!U19</f>
        <v>53</v>
      </c>
      <c r="M18" s="96">
        <f>[1]Q3.3.!V19</f>
        <v>297</v>
      </c>
      <c r="N18" s="73"/>
      <c r="O18" s="61">
        <f>[1]Q3.3.!W19</f>
        <v>244</v>
      </c>
      <c r="P18" s="62">
        <f>[1]Q3.3.!X19</f>
        <v>52</v>
      </c>
      <c r="Q18" s="96">
        <f>[1]Q3.3.!Y19</f>
        <v>296</v>
      </c>
    </row>
    <row r="19" spans="2:17" s="70" customFormat="1" ht="14.25" customHeight="1" x14ac:dyDescent="0.2">
      <c r="B19" s="28" t="s">
        <v>34</v>
      </c>
      <c r="C19" s="61">
        <f>[1]Q3.3.!N20</f>
        <v>501</v>
      </c>
      <c r="D19" s="62">
        <f>[1]Q3.3.!O20</f>
        <v>219</v>
      </c>
      <c r="E19" s="84">
        <f>[1]Q3.3.!P20</f>
        <v>720</v>
      </c>
      <c r="F19" s="94"/>
      <c r="G19" s="61">
        <f>[1]Q3.3.!Q20</f>
        <v>500</v>
      </c>
      <c r="H19" s="62">
        <f>[1]Q3.3.!R20</f>
        <v>223</v>
      </c>
      <c r="I19" s="96">
        <f>[1]Q3.3.!S20</f>
        <v>723</v>
      </c>
      <c r="J19" s="94"/>
      <c r="K19" s="61">
        <f>[1]Q3.3.!T20</f>
        <v>496</v>
      </c>
      <c r="L19" s="62">
        <f>[1]Q3.3.!U20</f>
        <v>228</v>
      </c>
      <c r="M19" s="96">
        <f>[1]Q3.3.!V20</f>
        <v>724</v>
      </c>
      <c r="N19" s="73"/>
      <c r="O19" s="61">
        <f>[1]Q3.3.!W20</f>
        <v>498</v>
      </c>
      <c r="P19" s="62">
        <f>[1]Q3.3.!X20</f>
        <v>233</v>
      </c>
      <c r="Q19" s="96">
        <f>[1]Q3.3.!Y20</f>
        <v>731</v>
      </c>
    </row>
    <row r="20" spans="2:17" s="70" customFormat="1" ht="14.25" customHeight="1" x14ac:dyDescent="0.2">
      <c r="B20" s="28" t="s">
        <v>35</v>
      </c>
      <c r="C20" s="61">
        <f>[1]Q3.3.!N21</f>
        <v>261</v>
      </c>
      <c r="D20" s="62">
        <f>[1]Q3.3.!O21</f>
        <v>73</v>
      </c>
      <c r="E20" s="84">
        <f>[1]Q3.3.!P21</f>
        <v>334</v>
      </c>
      <c r="F20" s="94"/>
      <c r="G20" s="61">
        <f>[1]Q3.3.!Q21</f>
        <v>258</v>
      </c>
      <c r="H20" s="62">
        <f>[1]Q3.3.!R21</f>
        <v>72</v>
      </c>
      <c r="I20" s="96">
        <f>[1]Q3.3.!S21</f>
        <v>330</v>
      </c>
      <c r="J20" s="94"/>
      <c r="K20" s="61">
        <f>[1]Q3.3.!T21</f>
        <v>257</v>
      </c>
      <c r="L20" s="62">
        <f>[1]Q3.3.!U21</f>
        <v>72</v>
      </c>
      <c r="M20" s="96">
        <f>[1]Q3.3.!V21</f>
        <v>329</v>
      </c>
      <c r="N20" s="73"/>
      <c r="O20" s="61">
        <f>[1]Q3.3.!W21</f>
        <v>259</v>
      </c>
      <c r="P20" s="62">
        <f>[1]Q3.3.!X21</f>
        <v>72</v>
      </c>
      <c r="Q20" s="96">
        <f>[1]Q3.3.!Y21</f>
        <v>331</v>
      </c>
    </row>
    <row r="21" spans="2:17" s="70" customFormat="1" ht="14.25" customHeight="1" x14ac:dyDescent="0.2">
      <c r="B21" s="28" t="s">
        <v>20</v>
      </c>
      <c r="C21" s="61">
        <f>[1]Q3.3.!N22</f>
        <v>182</v>
      </c>
      <c r="D21" s="62">
        <f>[1]Q3.3.!O22</f>
        <v>84</v>
      </c>
      <c r="E21" s="84">
        <f>[1]Q3.3.!P22</f>
        <v>266</v>
      </c>
      <c r="F21" s="94"/>
      <c r="G21" s="61">
        <f>[1]Q3.3.!Q22</f>
        <v>182</v>
      </c>
      <c r="H21" s="62">
        <f>[1]Q3.3.!R22</f>
        <v>85</v>
      </c>
      <c r="I21" s="96">
        <f>[1]Q3.3.!S22</f>
        <v>267</v>
      </c>
      <c r="J21" s="94"/>
      <c r="K21" s="61">
        <f>[1]Q3.3.!T22</f>
        <v>182</v>
      </c>
      <c r="L21" s="62">
        <f>[1]Q3.3.!U22</f>
        <v>86</v>
      </c>
      <c r="M21" s="96">
        <f>[1]Q3.3.!V22</f>
        <v>268</v>
      </c>
      <c r="N21" s="73"/>
      <c r="O21" s="61">
        <f>[1]Q3.3.!W22</f>
        <v>186</v>
      </c>
      <c r="P21" s="62">
        <f>[1]Q3.3.!X22</f>
        <v>86</v>
      </c>
      <c r="Q21" s="96">
        <f>[1]Q3.3.!Y22</f>
        <v>272</v>
      </c>
    </row>
    <row r="22" spans="2:17" s="70" customFormat="1" ht="14.25" customHeight="1" x14ac:dyDescent="0.2">
      <c r="B22" s="28" t="s">
        <v>36</v>
      </c>
      <c r="C22" s="61">
        <f>[1]Q3.3.!N23</f>
        <v>144</v>
      </c>
      <c r="D22" s="62">
        <f>[1]Q3.3.!O23</f>
        <v>29</v>
      </c>
      <c r="E22" s="84">
        <f>[1]Q3.3.!P23</f>
        <v>173</v>
      </c>
      <c r="F22" s="94"/>
      <c r="G22" s="61">
        <f>[1]Q3.3.!Q23</f>
        <v>142</v>
      </c>
      <c r="H22" s="62">
        <f>[1]Q3.3.!R23</f>
        <v>29</v>
      </c>
      <c r="I22" s="96">
        <f>[1]Q3.3.!S23</f>
        <v>171</v>
      </c>
      <c r="J22" s="94"/>
      <c r="K22" s="61">
        <f>[1]Q3.3.!T23</f>
        <v>143</v>
      </c>
      <c r="L22" s="62">
        <f>[1]Q3.3.!U23</f>
        <v>31</v>
      </c>
      <c r="M22" s="96">
        <f>[1]Q3.3.!V23</f>
        <v>174</v>
      </c>
      <c r="N22" s="73"/>
      <c r="O22" s="61">
        <f>[1]Q3.3.!W23</f>
        <v>146</v>
      </c>
      <c r="P22" s="62">
        <f>[1]Q3.3.!X23</f>
        <v>31</v>
      </c>
      <c r="Q22" s="96">
        <f>[1]Q3.3.!Y23</f>
        <v>177</v>
      </c>
    </row>
    <row r="23" spans="2:17" s="70" customFormat="1" ht="14.25" customHeight="1" x14ac:dyDescent="0.2">
      <c r="B23" s="28" t="s">
        <v>21</v>
      </c>
      <c r="C23" s="61">
        <f>[1]Q3.3.!N24</f>
        <v>474</v>
      </c>
      <c r="D23" s="62">
        <f>[1]Q3.3.!O24</f>
        <v>143</v>
      </c>
      <c r="E23" s="84">
        <f>[1]Q3.3.!P24</f>
        <v>617</v>
      </c>
      <c r="F23" s="94"/>
      <c r="G23" s="61">
        <f>[1]Q3.3.!Q24</f>
        <v>467</v>
      </c>
      <c r="H23" s="62">
        <f>[1]Q3.3.!R24</f>
        <v>144</v>
      </c>
      <c r="I23" s="96">
        <f>[1]Q3.3.!S24</f>
        <v>611</v>
      </c>
      <c r="J23" s="94"/>
      <c r="K23" s="61">
        <f>[1]Q3.3.!T24</f>
        <v>463</v>
      </c>
      <c r="L23" s="62">
        <f>[1]Q3.3.!U24</f>
        <v>140</v>
      </c>
      <c r="M23" s="96">
        <f>[1]Q3.3.!V24</f>
        <v>603</v>
      </c>
      <c r="N23" s="73"/>
      <c r="O23" s="61">
        <f>[1]Q3.3.!W24</f>
        <v>466</v>
      </c>
      <c r="P23" s="62">
        <f>[1]Q3.3.!X24</f>
        <v>147</v>
      </c>
      <c r="Q23" s="96">
        <f>[1]Q3.3.!Y24</f>
        <v>613</v>
      </c>
    </row>
    <row r="24" spans="2:17" s="70" customFormat="1" ht="14.25" customHeight="1" x14ac:dyDescent="0.2">
      <c r="B24" s="28" t="s">
        <v>37</v>
      </c>
      <c r="C24" s="61">
        <f>[1]Q3.3.!N25</f>
        <v>264</v>
      </c>
      <c r="D24" s="62">
        <f>[1]Q3.3.!O25</f>
        <v>82</v>
      </c>
      <c r="E24" s="84">
        <f>[1]Q3.3.!P25</f>
        <v>346</v>
      </c>
      <c r="F24" s="94"/>
      <c r="G24" s="61">
        <f>[1]Q3.3.!Q25</f>
        <v>264</v>
      </c>
      <c r="H24" s="62">
        <f>[1]Q3.3.!R25</f>
        <v>82</v>
      </c>
      <c r="I24" s="96">
        <f>[1]Q3.3.!S25</f>
        <v>346</v>
      </c>
      <c r="J24" s="94"/>
      <c r="K24" s="61">
        <f>[1]Q3.3.!T25</f>
        <v>263</v>
      </c>
      <c r="L24" s="62">
        <f>[1]Q3.3.!U25</f>
        <v>84</v>
      </c>
      <c r="M24" s="96">
        <f>[1]Q3.3.!V25</f>
        <v>347</v>
      </c>
      <c r="N24" s="73"/>
      <c r="O24" s="61">
        <f>[1]Q3.3.!W25</f>
        <v>261</v>
      </c>
      <c r="P24" s="62">
        <f>[1]Q3.3.!X25</f>
        <v>85</v>
      </c>
      <c r="Q24" s="96">
        <f>[1]Q3.3.!Y25</f>
        <v>346</v>
      </c>
    </row>
    <row r="25" spans="2:17" s="70" customFormat="1" ht="14.25" customHeight="1" x14ac:dyDescent="0.2">
      <c r="B25" s="28" t="s">
        <v>22</v>
      </c>
      <c r="C25" s="61">
        <f>[1]Q3.3.!N26</f>
        <v>172</v>
      </c>
      <c r="D25" s="62">
        <f>[1]Q3.3.!O26</f>
        <v>67</v>
      </c>
      <c r="E25" s="84">
        <f>[1]Q3.3.!P26</f>
        <v>239</v>
      </c>
      <c r="F25" s="94"/>
      <c r="G25" s="61">
        <f>[1]Q3.3.!Q26</f>
        <v>170</v>
      </c>
      <c r="H25" s="62">
        <f>[1]Q3.3.!R26</f>
        <v>68</v>
      </c>
      <c r="I25" s="96">
        <f>[1]Q3.3.!S26</f>
        <v>238</v>
      </c>
      <c r="J25" s="94"/>
      <c r="K25" s="61">
        <f>[1]Q3.3.!T26</f>
        <v>167</v>
      </c>
      <c r="L25" s="62">
        <f>[1]Q3.3.!U26</f>
        <v>68</v>
      </c>
      <c r="M25" s="96">
        <f>[1]Q3.3.!V26</f>
        <v>235</v>
      </c>
      <c r="N25" s="73"/>
      <c r="O25" s="61">
        <f>[1]Q3.3.!W26</f>
        <v>168</v>
      </c>
      <c r="P25" s="62">
        <f>[1]Q3.3.!X26</f>
        <v>68</v>
      </c>
      <c r="Q25" s="96">
        <f>[1]Q3.3.!Y26</f>
        <v>236</v>
      </c>
    </row>
    <row r="26" spans="2:17" s="70" customFormat="1" ht="14.25" customHeight="1" x14ac:dyDescent="0.2">
      <c r="B26" s="28" t="s">
        <v>23</v>
      </c>
      <c r="C26" s="61">
        <f>[1]Q3.3.!N27</f>
        <v>178</v>
      </c>
      <c r="D26" s="62">
        <f>[1]Q3.3.!O27</f>
        <v>75</v>
      </c>
      <c r="E26" s="84">
        <f>[1]Q3.3.!P27</f>
        <v>253</v>
      </c>
      <c r="F26" s="94"/>
      <c r="G26" s="61">
        <f>[1]Q3.3.!Q27</f>
        <v>179</v>
      </c>
      <c r="H26" s="62">
        <f>[1]Q3.3.!R27</f>
        <v>75</v>
      </c>
      <c r="I26" s="96">
        <f>[1]Q3.3.!S27</f>
        <v>254</v>
      </c>
      <c r="J26" s="94"/>
      <c r="K26" s="61">
        <f>[1]Q3.3.!T27</f>
        <v>178</v>
      </c>
      <c r="L26" s="62">
        <f>[1]Q3.3.!U27</f>
        <v>73</v>
      </c>
      <c r="M26" s="96">
        <f>[1]Q3.3.!V27</f>
        <v>251</v>
      </c>
      <c r="N26" s="73"/>
      <c r="O26" s="61">
        <f>[1]Q3.3.!W27</f>
        <v>177</v>
      </c>
      <c r="P26" s="62">
        <f>[1]Q3.3.!X27</f>
        <v>70</v>
      </c>
      <c r="Q26" s="96">
        <f>[1]Q3.3.!Y27</f>
        <v>247</v>
      </c>
    </row>
    <row r="27" spans="2:17" s="70" customFormat="1" ht="14.25" customHeight="1" x14ac:dyDescent="0.2">
      <c r="B27" s="28" t="s">
        <v>38</v>
      </c>
      <c r="C27" s="61">
        <f>[1]Q3.3.!N28</f>
        <v>243</v>
      </c>
      <c r="D27" s="62">
        <f>[1]Q3.3.!O28</f>
        <v>60</v>
      </c>
      <c r="E27" s="84">
        <f>[1]Q3.3.!P28</f>
        <v>303</v>
      </c>
      <c r="F27" s="94"/>
      <c r="G27" s="61">
        <f>[1]Q3.3.!Q28</f>
        <v>242</v>
      </c>
      <c r="H27" s="62">
        <f>[1]Q3.3.!R28</f>
        <v>60</v>
      </c>
      <c r="I27" s="96">
        <f>[1]Q3.3.!S28</f>
        <v>302</v>
      </c>
      <c r="J27" s="94"/>
      <c r="K27" s="61">
        <f>[1]Q3.3.!T28</f>
        <v>244</v>
      </c>
      <c r="L27" s="62">
        <f>[1]Q3.3.!U28</f>
        <v>59</v>
      </c>
      <c r="M27" s="96">
        <f>[1]Q3.3.!V28</f>
        <v>303</v>
      </c>
      <c r="N27" s="73"/>
      <c r="O27" s="61">
        <f>[1]Q3.3.!W28</f>
        <v>245</v>
      </c>
      <c r="P27" s="62">
        <f>[1]Q3.3.!X28</f>
        <v>59</v>
      </c>
      <c r="Q27" s="96">
        <f>[1]Q3.3.!Y28</f>
        <v>304</v>
      </c>
    </row>
    <row r="28" spans="2:17" s="70" customFormat="1" ht="14.25" customHeight="1" x14ac:dyDescent="0.2">
      <c r="B28" s="28" t="s">
        <v>24</v>
      </c>
      <c r="C28" s="61">
        <f>[1]Q3.3.!N29</f>
        <v>289</v>
      </c>
      <c r="D28" s="62">
        <f>[1]Q3.3.!O29</f>
        <v>99</v>
      </c>
      <c r="E28" s="84">
        <f>[1]Q3.3.!P29</f>
        <v>388</v>
      </c>
      <c r="F28" s="94"/>
      <c r="G28" s="61">
        <f>[1]Q3.3.!Q29</f>
        <v>290</v>
      </c>
      <c r="H28" s="62">
        <f>[1]Q3.3.!R29</f>
        <v>97</v>
      </c>
      <c r="I28" s="96">
        <f>[1]Q3.3.!S29</f>
        <v>387</v>
      </c>
      <c r="J28" s="94"/>
      <c r="K28" s="61">
        <f>[1]Q3.3.!T29</f>
        <v>288</v>
      </c>
      <c r="L28" s="62">
        <f>[1]Q3.3.!U29</f>
        <v>99</v>
      </c>
      <c r="M28" s="96">
        <f>[1]Q3.3.!V29</f>
        <v>387</v>
      </c>
      <c r="N28" s="73"/>
      <c r="O28" s="61">
        <f>[1]Q3.3.!W29</f>
        <v>288</v>
      </c>
      <c r="P28" s="62">
        <f>[1]Q3.3.!X29</f>
        <v>99</v>
      </c>
      <c r="Q28" s="96">
        <f>[1]Q3.3.!Y29</f>
        <v>387</v>
      </c>
    </row>
    <row r="29" spans="2:17" s="70" customFormat="1" ht="14.25" customHeight="1" x14ac:dyDescent="0.2">
      <c r="B29" s="28" t="s">
        <v>25</v>
      </c>
      <c r="C29" s="61">
        <f>[1]Q3.3.!N30</f>
        <v>595</v>
      </c>
      <c r="D29" s="62">
        <f>[1]Q3.3.!O30</f>
        <v>221</v>
      </c>
      <c r="E29" s="84">
        <f>[1]Q3.3.!P30</f>
        <v>816</v>
      </c>
      <c r="F29" s="94"/>
      <c r="G29" s="61">
        <f>[1]Q3.3.!Q30</f>
        <v>599</v>
      </c>
      <c r="H29" s="62">
        <f>[1]Q3.3.!R30</f>
        <v>220</v>
      </c>
      <c r="I29" s="96">
        <f>[1]Q3.3.!S30</f>
        <v>819</v>
      </c>
      <c r="J29" s="94"/>
      <c r="K29" s="61">
        <f>[1]Q3.3.!T30</f>
        <v>597</v>
      </c>
      <c r="L29" s="62">
        <f>[1]Q3.3.!U30</f>
        <v>218</v>
      </c>
      <c r="M29" s="96">
        <f>[1]Q3.3.!V30</f>
        <v>815</v>
      </c>
      <c r="N29" s="73"/>
      <c r="O29" s="61">
        <f>[1]Q3.3.!W30</f>
        <v>597</v>
      </c>
      <c r="P29" s="62">
        <f>[1]Q3.3.!X30</f>
        <v>217</v>
      </c>
      <c r="Q29" s="96">
        <f>[1]Q3.3.!Y30</f>
        <v>814</v>
      </c>
    </row>
    <row r="30" spans="2:17" s="70" customFormat="1" ht="14.25" customHeight="1" x14ac:dyDescent="0.2">
      <c r="B30" s="28" t="s">
        <v>39</v>
      </c>
      <c r="C30" s="61">
        <f>[1]Q3.3.!N31</f>
        <v>221</v>
      </c>
      <c r="D30" s="62">
        <f>[1]Q3.3.!O31</f>
        <v>95</v>
      </c>
      <c r="E30" s="84">
        <f>[1]Q3.3.!P31</f>
        <v>316</v>
      </c>
      <c r="F30" s="94"/>
      <c r="G30" s="61">
        <f>[1]Q3.3.!Q31</f>
        <v>221</v>
      </c>
      <c r="H30" s="62">
        <f>[1]Q3.3.!R31</f>
        <v>97</v>
      </c>
      <c r="I30" s="96">
        <f>[1]Q3.3.!S31</f>
        <v>318</v>
      </c>
      <c r="J30" s="94"/>
      <c r="K30" s="61">
        <f>[1]Q3.3.!T31</f>
        <v>216</v>
      </c>
      <c r="L30" s="62">
        <f>[1]Q3.3.!U31</f>
        <v>95</v>
      </c>
      <c r="M30" s="96">
        <f>[1]Q3.3.!V31</f>
        <v>311</v>
      </c>
      <c r="N30" s="73"/>
      <c r="O30" s="61">
        <f>[1]Q3.3.!W31</f>
        <v>214</v>
      </c>
      <c r="P30" s="62">
        <f>[1]Q3.3.!X31</f>
        <v>99</v>
      </c>
      <c r="Q30" s="96">
        <f>[1]Q3.3.!Y31</f>
        <v>313</v>
      </c>
    </row>
    <row r="31" spans="2:17" s="70" customFormat="1" ht="14.25" customHeight="1" x14ac:dyDescent="0.2">
      <c r="B31" s="28" t="s">
        <v>40</v>
      </c>
      <c r="C31" s="61">
        <f>[1]Q3.3.!N32</f>
        <v>391</v>
      </c>
      <c r="D31" s="62">
        <f>[1]Q3.3.!O32</f>
        <v>138</v>
      </c>
      <c r="E31" s="84">
        <f>[1]Q3.3.!P32</f>
        <v>529</v>
      </c>
      <c r="F31" s="94"/>
      <c r="G31" s="61">
        <f>[1]Q3.3.!Q32</f>
        <v>388</v>
      </c>
      <c r="H31" s="62">
        <f>[1]Q3.3.!R32</f>
        <v>139</v>
      </c>
      <c r="I31" s="96">
        <f>[1]Q3.3.!S32</f>
        <v>527</v>
      </c>
      <c r="J31" s="94"/>
      <c r="K31" s="61">
        <f>[1]Q3.3.!T32</f>
        <v>379</v>
      </c>
      <c r="L31" s="62">
        <f>[1]Q3.3.!U32</f>
        <v>137</v>
      </c>
      <c r="M31" s="96">
        <f>[1]Q3.3.!V32</f>
        <v>516</v>
      </c>
      <c r="N31" s="73"/>
      <c r="O31" s="61">
        <f>[1]Q3.3.!W32</f>
        <v>383</v>
      </c>
      <c r="P31" s="62">
        <f>[1]Q3.3.!X32</f>
        <v>140</v>
      </c>
      <c r="Q31" s="96">
        <f>[1]Q3.3.!Y32</f>
        <v>523</v>
      </c>
    </row>
    <row r="32" spans="2:17" s="70" customFormat="1" ht="14.25" customHeight="1" x14ac:dyDescent="0.2">
      <c r="B32" s="28" t="s">
        <v>41</v>
      </c>
      <c r="C32" s="61">
        <f>[1]Q3.3.!N33</f>
        <v>24</v>
      </c>
      <c r="D32" s="62">
        <f>[1]Q3.3.!O33</f>
        <v>9</v>
      </c>
      <c r="E32" s="84">
        <f>[1]Q3.3.!P33</f>
        <v>33</v>
      </c>
      <c r="F32" s="94"/>
      <c r="G32" s="61">
        <f>[1]Q3.3.!Q33</f>
        <v>25</v>
      </c>
      <c r="H32" s="62">
        <f>[1]Q3.3.!R33</f>
        <v>8</v>
      </c>
      <c r="I32" s="96">
        <f>[1]Q3.3.!S33</f>
        <v>33</v>
      </c>
      <c r="J32" s="94"/>
      <c r="K32" s="61">
        <f>[1]Q3.3.!T33</f>
        <v>25</v>
      </c>
      <c r="L32" s="62">
        <f>[1]Q3.3.!U33</f>
        <v>8</v>
      </c>
      <c r="M32" s="96">
        <f>[1]Q3.3.!V33</f>
        <v>33</v>
      </c>
      <c r="N32" s="73"/>
      <c r="O32" s="61">
        <f>[1]Q3.3.!W33</f>
        <v>25</v>
      </c>
      <c r="P32" s="62">
        <f>[1]Q3.3.!X33</f>
        <v>8</v>
      </c>
      <c r="Q32" s="96">
        <f>[1]Q3.3.!Y33</f>
        <v>33</v>
      </c>
    </row>
    <row r="33" spans="2:17" s="70" customFormat="1" ht="14.25" customHeight="1" x14ac:dyDescent="0.2">
      <c r="B33" s="28" t="s">
        <v>26</v>
      </c>
      <c r="C33" s="61">
        <f>[1]Q3.3.!N34</f>
        <v>486</v>
      </c>
      <c r="D33" s="62">
        <f>[1]Q3.3.!O34</f>
        <v>149</v>
      </c>
      <c r="E33" s="84">
        <f>[1]Q3.3.!P34</f>
        <v>635</v>
      </c>
      <c r="F33" s="94"/>
      <c r="G33" s="61">
        <f>[1]Q3.3.!Q34</f>
        <v>489</v>
      </c>
      <c r="H33" s="62">
        <f>[1]Q3.3.!R34</f>
        <v>150</v>
      </c>
      <c r="I33" s="96">
        <f>[1]Q3.3.!S34</f>
        <v>639</v>
      </c>
      <c r="J33" s="94"/>
      <c r="K33" s="61">
        <f>[1]Q3.3.!T34</f>
        <v>488</v>
      </c>
      <c r="L33" s="62">
        <f>[1]Q3.3.!U34</f>
        <v>151</v>
      </c>
      <c r="M33" s="96">
        <f>[1]Q3.3.!V34</f>
        <v>639</v>
      </c>
      <c r="N33" s="73"/>
      <c r="O33" s="61">
        <f>[1]Q3.3.!W34</f>
        <v>487</v>
      </c>
      <c r="P33" s="62">
        <f>[1]Q3.3.!X34</f>
        <v>153</v>
      </c>
      <c r="Q33" s="96">
        <f>[1]Q3.3.!Y34</f>
        <v>640</v>
      </c>
    </row>
    <row r="34" spans="2:17" s="70" customFormat="1" ht="14.25" customHeight="1" x14ac:dyDescent="0.2">
      <c r="B34" s="232" t="s">
        <v>42</v>
      </c>
      <c r="C34" s="62">
        <f>[1]Q3.3.!N35</f>
        <v>283</v>
      </c>
      <c r="D34" s="62">
        <f>[1]Q3.3.!O35</f>
        <v>123</v>
      </c>
      <c r="E34" s="84">
        <f>[1]Q3.3.!P35</f>
        <v>406</v>
      </c>
      <c r="F34" s="164"/>
      <c r="G34" s="61">
        <f>[1]Q3.3.!Q35</f>
        <v>283</v>
      </c>
      <c r="H34" s="62">
        <f>[1]Q3.3.!R35</f>
        <v>125</v>
      </c>
      <c r="I34" s="96">
        <f>[1]Q3.3.!S35</f>
        <v>408</v>
      </c>
      <c r="J34" s="164"/>
      <c r="K34" s="61">
        <f>[1]Q3.3.!T35</f>
        <v>286</v>
      </c>
      <c r="L34" s="62">
        <f>[1]Q3.3.!U35</f>
        <v>127</v>
      </c>
      <c r="M34" s="96">
        <f>[1]Q3.3.!V35</f>
        <v>413</v>
      </c>
      <c r="N34" s="165"/>
      <c r="O34" s="61">
        <f>[1]Q3.3.!W35</f>
        <v>287</v>
      </c>
      <c r="P34" s="62">
        <f>[1]Q3.3.!X35</f>
        <v>129</v>
      </c>
      <c r="Q34" s="96">
        <f>[1]Q3.3.!Y35</f>
        <v>416</v>
      </c>
    </row>
    <row r="35" spans="2:17" s="70" customFormat="1" ht="14.25" customHeight="1" x14ac:dyDescent="0.2">
      <c r="B35" s="232" t="s">
        <v>43</v>
      </c>
      <c r="C35" s="62">
        <f>[1]Q3.3.!N36</f>
        <v>228</v>
      </c>
      <c r="D35" s="62">
        <f>[1]Q3.3.!O36</f>
        <v>115</v>
      </c>
      <c r="E35" s="237">
        <f>[1]Q3.3.!P36</f>
        <v>343</v>
      </c>
      <c r="F35" s="239"/>
      <c r="G35" s="62">
        <f>[1]Q3.3.!Q36</f>
        <v>233</v>
      </c>
      <c r="H35" s="62">
        <f>[1]Q3.3.!R36</f>
        <v>117</v>
      </c>
      <c r="I35" s="244">
        <f>[1]Q3.3.!S36</f>
        <v>350</v>
      </c>
      <c r="J35" s="242"/>
      <c r="K35" s="62">
        <f>[1]Q3.3.!T36</f>
        <v>231</v>
      </c>
      <c r="L35" s="62">
        <f>[1]Q3.3.!U36</f>
        <v>118</v>
      </c>
      <c r="M35" s="244">
        <f>[1]Q3.3.!V36</f>
        <v>349</v>
      </c>
      <c r="N35" s="245"/>
      <c r="O35" s="62">
        <f>[1]Q3.3.!W36</f>
        <v>234</v>
      </c>
      <c r="P35" s="62">
        <f>[1]Q3.3.!X36</f>
        <v>120</v>
      </c>
      <c r="Q35" s="244">
        <f>[1]Q3.3.!Y36</f>
        <v>354</v>
      </c>
    </row>
    <row r="36" spans="2:17" s="70" customFormat="1" ht="14.25" customHeight="1" x14ac:dyDescent="0.2">
      <c r="B36" s="232" t="s">
        <v>44</v>
      </c>
      <c r="C36" s="62">
        <f>[1]Q3.3.!N37</f>
        <v>163</v>
      </c>
      <c r="D36" s="62">
        <f>[1]Q3.3.!O37</f>
        <v>60</v>
      </c>
      <c r="E36" s="237">
        <f>[1]Q3.3.!P37</f>
        <v>223</v>
      </c>
      <c r="F36" s="239"/>
      <c r="G36" s="62">
        <f>[1]Q3.3.!Q37</f>
        <v>166</v>
      </c>
      <c r="H36" s="62">
        <f>[1]Q3.3.!R37</f>
        <v>61</v>
      </c>
      <c r="I36" s="244">
        <f>[1]Q3.3.!S37</f>
        <v>227</v>
      </c>
      <c r="J36" s="242"/>
      <c r="K36" s="62">
        <f>[1]Q3.3.!T37</f>
        <v>162</v>
      </c>
      <c r="L36" s="62">
        <f>[1]Q3.3.!U37</f>
        <v>60</v>
      </c>
      <c r="M36" s="244">
        <f>[1]Q3.3.!V37</f>
        <v>222</v>
      </c>
      <c r="N36" s="245"/>
      <c r="O36" s="62">
        <f>[1]Q3.3.!W37</f>
        <v>163</v>
      </c>
      <c r="P36" s="62">
        <f>[1]Q3.3.!X37</f>
        <v>64</v>
      </c>
      <c r="Q36" s="244">
        <f>[1]Q3.3.!Y37</f>
        <v>227</v>
      </c>
    </row>
    <row r="37" spans="2:17" s="70" customFormat="1" ht="14.25" customHeight="1" x14ac:dyDescent="0.2">
      <c r="B37" s="232" t="s">
        <v>27</v>
      </c>
      <c r="C37" s="62">
        <f>[1]Q3.3.!N38</f>
        <v>211</v>
      </c>
      <c r="D37" s="62">
        <f>[1]Q3.3.!O38</f>
        <v>64</v>
      </c>
      <c r="E37" s="237">
        <f>[1]Q3.3.!P38</f>
        <v>275</v>
      </c>
      <c r="F37" s="239"/>
      <c r="G37" s="62">
        <f>[1]Q3.3.!Q38</f>
        <v>209</v>
      </c>
      <c r="H37" s="62">
        <f>[1]Q3.3.!R38</f>
        <v>65</v>
      </c>
      <c r="I37" s="244">
        <f>[1]Q3.3.!S38</f>
        <v>274</v>
      </c>
      <c r="J37" s="242"/>
      <c r="K37" s="62">
        <f>[1]Q3.3.!T38</f>
        <v>205</v>
      </c>
      <c r="L37" s="62">
        <f>[1]Q3.3.!U38</f>
        <v>61</v>
      </c>
      <c r="M37" s="244">
        <f>[1]Q3.3.!V38</f>
        <v>266</v>
      </c>
      <c r="N37" s="245"/>
      <c r="O37" s="62">
        <f>[1]Q3.3.!W38</f>
        <v>205</v>
      </c>
      <c r="P37" s="62">
        <f>[1]Q3.3.!X38</f>
        <v>63</v>
      </c>
      <c r="Q37" s="244">
        <f>[1]Q3.3.!Y38</f>
        <v>268</v>
      </c>
    </row>
    <row r="38" spans="2:17" s="1" customFormat="1" ht="15" x14ac:dyDescent="0.25">
      <c r="B38" s="233" t="s">
        <v>137</v>
      </c>
      <c r="C38" s="234">
        <f>[1]Q3.3.!N39</f>
        <v>217</v>
      </c>
      <c r="D38" s="235">
        <f>[1]Q3.3.!O39</f>
        <v>75</v>
      </c>
      <c r="E38" s="238">
        <f>[1]Q3.3.!P39</f>
        <v>292</v>
      </c>
      <c r="F38" s="240"/>
      <c r="G38" s="241">
        <f>[1]Q3.3.!Q39</f>
        <v>219</v>
      </c>
      <c r="H38" s="236">
        <f>[1]Q3.3.!R39</f>
        <v>73</v>
      </c>
      <c r="I38" s="238">
        <f>[1]Q3.3.!S39</f>
        <v>292</v>
      </c>
      <c r="J38" s="243"/>
      <c r="K38" s="241">
        <f>[1]Q3.3.!T39</f>
        <v>219</v>
      </c>
      <c r="L38" s="236">
        <f>[1]Q3.3.!U39</f>
        <v>74</v>
      </c>
      <c r="M38" s="238">
        <f>[1]Q3.3.!V39</f>
        <v>293</v>
      </c>
      <c r="N38" s="240"/>
      <c r="O38" s="241">
        <f>[1]Q3.3.!W39</f>
        <v>219</v>
      </c>
      <c r="P38" s="246">
        <f>[1]Q3.3.!X39</f>
        <v>73</v>
      </c>
      <c r="Q38" s="230">
        <f>[1]Q3.3.!Y39</f>
        <v>292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77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66" t="s">
        <v>76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</row>
    <row r="9" spans="1:14" s="70" customFormat="1" ht="24.75" customHeight="1" x14ac:dyDescent="0.25">
      <c r="B9" s="7"/>
      <c r="C9" s="465" t="s">
        <v>13</v>
      </c>
      <c r="D9" s="465"/>
      <c r="E9" s="45"/>
      <c r="F9" s="465" t="s">
        <v>15</v>
      </c>
      <c r="G9" s="465"/>
      <c r="H9" s="45"/>
      <c r="I9" s="465" t="s">
        <v>16</v>
      </c>
      <c r="J9" s="465"/>
      <c r="K9" s="46"/>
      <c r="L9" s="465" t="s">
        <v>14</v>
      </c>
      <c r="M9" s="465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(13)'!B11</f>
        <v>Portugal</v>
      </c>
      <c r="C11" s="99">
        <f>'Beneficiarios CSI_genero (13)'!C11/'Beneficiarios CSI_genero (13)'!E11</f>
        <v>0.68445943596341763</v>
      </c>
      <c r="D11" s="100">
        <f>'Beneficiarios CSI_genero (13)'!D11/'Beneficiarios CSI_genero (13)'!E11</f>
        <v>0.31554056403658237</v>
      </c>
      <c r="E11" s="92"/>
      <c r="F11" s="99">
        <f>'Beneficiarios CSI_genero (13)'!G11/'Beneficiarios CSI_genero (13)'!I11</f>
        <v>0.68526364835853915</v>
      </c>
      <c r="G11" s="100">
        <f>'Beneficiarios CSI_genero (13)'!H11/'Beneficiarios CSI_genero (13)'!I11</f>
        <v>0.31473635164146085</v>
      </c>
      <c r="H11" s="92"/>
      <c r="I11" s="99">
        <f>'Beneficiarios CSI_genero (13)'!K11/'Beneficiarios CSI_genero (13)'!M11</f>
        <v>0.68660042182549841</v>
      </c>
      <c r="J11" s="100">
        <f>'Beneficiarios CSI_genero (13)'!L11/'Beneficiarios CSI_genero (13)'!M11</f>
        <v>0.31339957817450159</v>
      </c>
      <c r="K11" s="39"/>
      <c r="L11" s="99">
        <f>'Beneficiarios CSI_genero (13)'!O11/'Beneficiarios CSI_genero (13)'!Q11</f>
        <v>0.68714421147783145</v>
      </c>
      <c r="M11" s="100">
        <f>'Beneficiarios CSI_genero (13)'!P11/'Beneficiarios CSI_genero (13)'!Q11</f>
        <v>0.31285578852216855</v>
      </c>
    </row>
    <row r="12" spans="1:14" s="70" customFormat="1" ht="14.25" customHeight="1" x14ac:dyDescent="0.2">
      <c r="B12" s="3" t="str">
        <f>'Beneficiarios CSI_genero (13)'!B12</f>
        <v>Área Metropolitana de Lisboa</v>
      </c>
      <c r="C12" s="101">
        <f>'Beneficiarios CSI_genero (13)'!C12/'Beneficiarios CSI_genero (13)'!E12</f>
        <v>0.70967414217865032</v>
      </c>
      <c r="D12" s="102">
        <f>'Beneficiarios CSI_genero (13)'!D12/'Beneficiarios CSI_genero (13)'!E12</f>
        <v>0.29032585782134968</v>
      </c>
      <c r="E12" s="92"/>
      <c r="F12" s="101">
        <f>'Beneficiarios CSI_genero (13)'!G12/'Beneficiarios CSI_genero (13)'!I12</f>
        <v>0.70989752435064934</v>
      </c>
      <c r="G12" s="102">
        <f>'Beneficiarios CSI_genero (13)'!H12/'Beneficiarios CSI_genero (13)'!I12</f>
        <v>0.29010247564935066</v>
      </c>
      <c r="H12" s="92"/>
      <c r="I12" s="101">
        <f>'Beneficiarios CSI_genero (13)'!K12/'Beneficiarios CSI_genero (13)'!M12</f>
        <v>0.70949292753919213</v>
      </c>
      <c r="J12" s="102">
        <f>'Beneficiarios CSI_genero (13)'!L12/'Beneficiarios CSI_genero (13)'!M12</f>
        <v>0.29050707246080787</v>
      </c>
      <c r="K12" s="39"/>
      <c r="L12" s="101">
        <f>'Beneficiarios CSI_genero (13)'!O12/'Beneficiarios CSI_genero (13)'!Q12</f>
        <v>0.70901202618358961</v>
      </c>
      <c r="M12" s="102">
        <f>'Beneficiarios CSI_genero (13)'!P12/'Beneficiarios CSI_genero (13)'!Q12</f>
        <v>0.29098797381641039</v>
      </c>
    </row>
    <row r="13" spans="1:14" s="70" customFormat="1" ht="14.25" customHeight="1" x14ac:dyDescent="0.2">
      <c r="B13" s="3" t="str">
        <f>'Beneficiarios CSI_genero (13)'!B13</f>
        <v>Distrito de Lisboa</v>
      </c>
      <c r="C13" s="101">
        <f>'Beneficiarios CSI_genero (13)'!C13/'Beneficiarios CSI_genero (13)'!E13</f>
        <v>0.70596996400645406</v>
      </c>
      <c r="D13" s="102">
        <f>'Beneficiarios CSI_genero (13)'!D13/'Beneficiarios CSI_genero (13)'!E13</f>
        <v>0.29403003599354599</v>
      </c>
      <c r="E13" s="92"/>
      <c r="F13" s="101">
        <f>'Beneficiarios CSI_genero (13)'!G13/'Beneficiarios CSI_genero (13)'!I13</f>
        <v>0.70664681616575165</v>
      </c>
      <c r="G13" s="102">
        <f>'Beneficiarios CSI_genero (13)'!H13/'Beneficiarios CSI_genero (13)'!I13</f>
        <v>0.2933531838342483</v>
      </c>
      <c r="H13" s="92"/>
      <c r="I13" s="101">
        <f>'Beneficiarios CSI_genero (13)'!K13/'Beneficiarios CSI_genero (13)'!M13</f>
        <v>0.70681939098050262</v>
      </c>
      <c r="J13" s="102">
        <f>'Beneficiarios CSI_genero (13)'!L13/'Beneficiarios CSI_genero (13)'!M13</f>
        <v>0.29318060901949738</v>
      </c>
      <c r="K13" s="39"/>
      <c r="L13" s="101">
        <f>'Beneficiarios CSI_genero (13)'!O13/'Beneficiarios CSI_genero (13)'!Q13</f>
        <v>0.70610544640636652</v>
      </c>
      <c r="M13" s="102">
        <f>'Beneficiarios CSI_genero (13)'!P13/'Beneficiarios CSI_genero (13)'!Q13</f>
        <v>0.29389455359363342</v>
      </c>
    </row>
    <row r="14" spans="1:14" s="70" customFormat="1" ht="14.25" customHeight="1" x14ac:dyDescent="0.2">
      <c r="B14" s="3" t="str">
        <f>'Beneficiarios CSI_genero (13)'!B14</f>
        <v>Concelho de Lisboa</v>
      </c>
      <c r="C14" s="169">
        <f>'Beneficiarios CSI_genero (13)'!C14/'Beneficiarios CSI_genero (13)'!E14</f>
        <v>0.74388032638259294</v>
      </c>
      <c r="D14" s="170">
        <f>'Beneficiarios CSI_genero (13)'!D14/'Beneficiarios CSI_genero (13)'!E14</f>
        <v>0.25611967361740706</v>
      </c>
      <c r="E14" s="92"/>
      <c r="F14" s="169">
        <f>'Beneficiarios CSI_genero (13)'!G14/'Beneficiarios CSI_genero (13)'!I14</f>
        <v>0.74298007246376807</v>
      </c>
      <c r="G14" s="170">
        <f>'Beneficiarios CSI_genero (13)'!H14/'Beneficiarios CSI_genero (13)'!I14</f>
        <v>0.25701992753623187</v>
      </c>
      <c r="H14" s="92"/>
      <c r="I14" s="169">
        <f>'Beneficiarios CSI_genero (13)'!K14/'Beneficiarios CSI_genero (13)'!M14</f>
        <v>0.74125953763808228</v>
      </c>
      <c r="J14" s="170">
        <f>'Beneficiarios CSI_genero (13)'!L14/'Beneficiarios CSI_genero (13)'!M14</f>
        <v>0.25874046236191778</v>
      </c>
      <c r="K14" s="39"/>
      <c r="L14" s="169">
        <f>'Beneficiarios CSI_genero (13)'!O14/'Beneficiarios CSI_genero (13)'!Q14</f>
        <v>0.73917969635168823</v>
      </c>
      <c r="M14" s="170">
        <f>'Beneficiarios CSI_genero (13)'!P14/'Beneficiarios CSI_genero (13)'!Q14</f>
        <v>0.26082030364831182</v>
      </c>
      <c r="N14" s="48"/>
    </row>
    <row r="15" spans="1:14" s="70" customFormat="1" ht="14.25" customHeight="1" x14ac:dyDescent="0.2">
      <c r="B15" s="28" t="str">
        <f>'Beneficiarios CSI_genero (13)'!B15</f>
        <v>Ajuda</v>
      </c>
      <c r="C15" s="101">
        <f>'Beneficiarios CSI_genero (13)'!C15/'Beneficiarios CSI_genero (13)'!E15</f>
        <v>0.75766016713091922</v>
      </c>
      <c r="D15" s="102">
        <f>'Beneficiarios CSI_genero (13)'!D15/'Beneficiarios CSI_genero (13)'!E15</f>
        <v>0.24233983286908078</v>
      </c>
      <c r="E15" s="94"/>
      <c r="F15" s="101">
        <f>'Beneficiarios CSI_genero (13)'!G15/'Beneficiarios CSI_genero (13)'!I15</f>
        <v>0.75966850828729282</v>
      </c>
      <c r="G15" s="102">
        <f>'Beneficiarios CSI_genero (13)'!H15/'Beneficiarios CSI_genero (13)'!I15</f>
        <v>0.24033149171270718</v>
      </c>
      <c r="H15" s="94"/>
      <c r="I15" s="101">
        <f>'Beneficiarios CSI_genero (13)'!K15/'Beneficiarios CSI_genero (13)'!M15</f>
        <v>0.75706214689265539</v>
      </c>
      <c r="J15" s="102">
        <f>'Beneficiarios CSI_genero (13)'!L15/'Beneficiarios CSI_genero (13)'!M15</f>
        <v>0.24293785310734464</v>
      </c>
      <c r="K15" s="73"/>
      <c r="L15" s="101">
        <f>'Beneficiarios CSI_genero (13)'!O15/'Beneficiarios CSI_genero (13)'!Q15</f>
        <v>0.75141242937853103</v>
      </c>
      <c r="M15" s="102">
        <f>'Beneficiarios CSI_genero (13)'!P15/'Beneficiarios CSI_genero (13)'!Q15</f>
        <v>0.24858757062146894</v>
      </c>
    </row>
    <row r="16" spans="1:14" s="70" customFormat="1" ht="14.25" customHeight="1" x14ac:dyDescent="0.2">
      <c r="B16" s="28" t="str">
        <f>'Beneficiarios CSI_genero (13)'!B16</f>
        <v>Alcântara</v>
      </c>
      <c r="C16" s="101">
        <f>'Beneficiarios CSI_genero (13)'!C16/'Beneficiarios CSI_genero (13)'!E16</f>
        <v>0.74347826086956526</v>
      </c>
      <c r="D16" s="102">
        <f>'Beneficiarios CSI_genero (13)'!D16/'Beneficiarios CSI_genero (13)'!E16</f>
        <v>0.2565217391304348</v>
      </c>
      <c r="E16" s="94"/>
      <c r="F16" s="101">
        <f>'Beneficiarios CSI_genero (13)'!G16/'Beneficiarios CSI_genero (13)'!I16</f>
        <v>0.74891774891774887</v>
      </c>
      <c r="G16" s="102">
        <f>'Beneficiarios CSI_genero (13)'!H16/'Beneficiarios CSI_genero (13)'!I16</f>
        <v>0.25108225108225107</v>
      </c>
      <c r="H16" s="94"/>
      <c r="I16" s="101">
        <f>'Beneficiarios CSI_genero (13)'!K16/'Beneficiarios CSI_genero (13)'!M16</f>
        <v>0.74347826086956526</v>
      </c>
      <c r="J16" s="102">
        <f>'Beneficiarios CSI_genero (13)'!L16/'Beneficiarios CSI_genero (13)'!M16</f>
        <v>0.2565217391304348</v>
      </c>
      <c r="K16" s="73"/>
      <c r="L16" s="101">
        <f>'Beneficiarios CSI_genero (13)'!O16/'Beneficiarios CSI_genero (13)'!Q16</f>
        <v>0.74025974025974028</v>
      </c>
      <c r="M16" s="102">
        <f>'Beneficiarios CSI_genero (13)'!P16/'Beneficiarios CSI_genero (13)'!Q16</f>
        <v>0.25974025974025972</v>
      </c>
    </row>
    <row r="17" spans="2:13" s="70" customFormat="1" ht="14.25" customHeight="1" x14ac:dyDescent="0.2">
      <c r="B17" s="28" t="str">
        <f>'Beneficiarios CSI_genero (13)'!B17</f>
        <v>Alvalade</v>
      </c>
      <c r="C17" s="101">
        <f>'Beneficiarios CSI_genero (13)'!C17/'Beneficiarios CSI_genero (13)'!E17</f>
        <v>0.80327868852459017</v>
      </c>
      <c r="D17" s="102">
        <f>'Beneficiarios CSI_genero (13)'!D17/'Beneficiarios CSI_genero (13)'!E17</f>
        <v>0.19672131147540983</v>
      </c>
      <c r="E17" s="94"/>
      <c r="F17" s="101">
        <f>'Beneficiarios CSI_genero (13)'!G17/'Beneficiarios CSI_genero (13)'!I17</f>
        <v>0.80188679245283023</v>
      </c>
      <c r="G17" s="102">
        <f>'Beneficiarios CSI_genero (13)'!H17/'Beneficiarios CSI_genero (13)'!I17</f>
        <v>0.19811320754716982</v>
      </c>
      <c r="H17" s="94"/>
      <c r="I17" s="101">
        <f>'Beneficiarios CSI_genero (13)'!K17/'Beneficiarios CSI_genero (13)'!M17</f>
        <v>0.79857819905213268</v>
      </c>
      <c r="J17" s="102">
        <f>'Beneficiarios CSI_genero (13)'!L17/'Beneficiarios CSI_genero (13)'!M17</f>
        <v>0.2014218009478673</v>
      </c>
      <c r="K17" s="73"/>
      <c r="L17" s="101">
        <f>'Beneficiarios CSI_genero (13)'!O17/'Beneficiarios CSI_genero (13)'!Q17</f>
        <v>0.79572446555819476</v>
      </c>
      <c r="M17" s="102">
        <f>'Beneficiarios CSI_genero (13)'!P17/'Beneficiarios CSI_genero (13)'!Q17</f>
        <v>0.20427553444180521</v>
      </c>
    </row>
    <row r="18" spans="2:13" s="70" customFormat="1" ht="14.25" customHeight="1" x14ac:dyDescent="0.2">
      <c r="B18" s="28" t="str">
        <f>'Beneficiarios CSI_genero (13)'!B18</f>
        <v>Areeiro</v>
      </c>
      <c r="C18" s="101">
        <f>'Beneficiarios CSI_genero (13)'!C18/'Beneficiarios CSI_genero (13)'!E18</f>
        <v>0.83388704318936879</v>
      </c>
      <c r="D18" s="102">
        <f>'Beneficiarios CSI_genero (13)'!D18/'Beneficiarios CSI_genero (13)'!E18</f>
        <v>0.16611295681063123</v>
      </c>
      <c r="E18" s="94"/>
      <c r="F18" s="101">
        <f>'Beneficiarios CSI_genero (13)'!G18/'Beneficiarios CSI_genero (13)'!I18</f>
        <v>0.8294314381270903</v>
      </c>
      <c r="G18" s="102">
        <f>'Beneficiarios CSI_genero (13)'!H18/'Beneficiarios CSI_genero (13)'!I18</f>
        <v>0.1705685618729097</v>
      </c>
      <c r="H18" s="94"/>
      <c r="I18" s="101">
        <f>'Beneficiarios CSI_genero (13)'!K18/'Beneficiarios CSI_genero (13)'!M18</f>
        <v>0.82154882154882158</v>
      </c>
      <c r="J18" s="102">
        <f>'Beneficiarios CSI_genero (13)'!L18/'Beneficiarios CSI_genero (13)'!M18</f>
        <v>0.17845117845117844</v>
      </c>
      <c r="K18" s="73"/>
      <c r="L18" s="101">
        <f>'Beneficiarios CSI_genero (13)'!O18/'Beneficiarios CSI_genero (13)'!Q18</f>
        <v>0.82432432432432434</v>
      </c>
      <c r="M18" s="102">
        <f>'Beneficiarios CSI_genero (13)'!P18/'Beneficiarios CSI_genero (13)'!Q18</f>
        <v>0.17567567567567569</v>
      </c>
    </row>
    <row r="19" spans="2:13" s="70" customFormat="1" ht="14.25" customHeight="1" x14ac:dyDescent="0.2">
      <c r="B19" s="28" t="str">
        <f>'Beneficiarios CSI_genero (13)'!B19</f>
        <v>Arroios</v>
      </c>
      <c r="C19" s="101">
        <f>'Beneficiarios CSI_genero (13)'!C19/'Beneficiarios CSI_genero (13)'!E19</f>
        <v>0.6958333333333333</v>
      </c>
      <c r="D19" s="102">
        <f>'Beneficiarios CSI_genero (13)'!D19/'Beneficiarios CSI_genero (13)'!E19</f>
        <v>0.30416666666666664</v>
      </c>
      <c r="E19" s="94"/>
      <c r="F19" s="101">
        <f>'Beneficiarios CSI_genero (13)'!G19/'Beneficiarios CSI_genero (13)'!I19</f>
        <v>0.69156293222683263</v>
      </c>
      <c r="G19" s="102">
        <f>'Beneficiarios CSI_genero (13)'!H19/'Beneficiarios CSI_genero (13)'!I19</f>
        <v>0.30843706777316737</v>
      </c>
      <c r="H19" s="94"/>
      <c r="I19" s="101">
        <f>'Beneficiarios CSI_genero (13)'!K19/'Beneficiarios CSI_genero (13)'!M19</f>
        <v>0.68508287292817682</v>
      </c>
      <c r="J19" s="102">
        <f>'Beneficiarios CSI_genero (13)'!L19/'Beneficiarios CSI_genero (13)'!M19</f>
        <v>0.31491712707182318</v>
      </c>
      <c r="K19" s="73"/>
      <c r="L19" s="101">
        <f>'Beneficiarios CSI_genero (13)'!O19/'Beneficiarios CSI_genero (13)'!Q19</f>
        <v>0.68125854993160051</v>
      </c>
      <c r="M19" s="102">
        <f>'Beneficiarios CSI_genero (13)'!P19/'Beneficiarios CSI_genero (13)'!Q19</f>
        <v>0.31874145006839943</v>
      </c>
    </row>
    <row r="20" spans="2:13" s="70" customFormat="1" ht="14.25" customHeight="1" x14ac:dyDescent="0.2">
      <c r="B20" s="28" t="str">
        <f>'Beneficiarios CSI_genero (13)'!B20</f>
        <v>Avenidas Novas</v>
      </c>
      <c r="C20" s="101">
        <f>'Beneficiarios CSI_genero (13)'!C20/'Beneficiarios CSI_genero (13)'!E20</f>
        <v>0.78143712574850299</v>
      </c>
      <c r="D20" s="102">
        <f>'Beneficiarios CSI_genero (13)'!D20/'Beneficiarios CSI_genero (13)'!E20</f>
        <v>0.21856287425149701</v>
      </c>
      <c r="E20" s="94"/>
      <c r="F20" s="101">
        <f>'Beneficiarios CSI_genero (13)'!G20/'Beneficiarios CSI_genero (13)'!I20</f>
        <v>0.78181818181818186</v>
      </c>
      <c r="G20" s="102">
        <f>'Beneficiarios CSI_genero (13)'!H20/'Beneficiarios CSI_genero (13)'!I20</f>
        <v>0.21818181818181817</v>
      </c>
      <c r="H20" s="94"/>
      <c r="I20" s="101">
        <f>'Beneficiarios CSI_genero (13)'!K20/'Beneficiarios CSI_genero (13)'!M20</f>
        <v>0.78115501519756836</v>
      </c>
      <c r="J20" s="102">
        <f>'Beneficiarios CSI_genero (13)'!L20/'Beneficiarios CSI_genero (13)'!M20</f>
        <v>0.21884498480243161</v>
      </c>
      <c r="K20" s="73"/>
      <c r="L20" s="101">
        <f>'Beneficiarios CSI_genero (13)'!O20/'Beneficiarios CSI_genero (13)'!Q20</f>
        <v>0.78247734138972813</v>
      </c>
      <c r="M20" s="102">
        <f>'Beneficiarios CSI_genero (13)'!P20/'Beneficiarios CSI_genero (13)'!Q20</f>
        <v>0.2175226586102719</v>
      </c>
    </row>
    <row r="21" spans="2:13" s="70" customFormat="1" ht="14.25" customHeight="1" x14ac:dyDescent="0.2">
      <c r="B21" s="28" t="str">
        <f>'Beneficiarios CSI_genero (13)'!B21</f>
        <v>Beato</v>
      </c>
      <c r="C21" s="101">
        <f>'Beneficiarios CSI_genero (13)'!C21/'Beneficiarios CSI_genero (13)'!E21</f>
        <v>0.68421052631578949</v>
      </c>
      <c r="D21" s="102">
        <f>'Beneficiarios CSI_genero (13)'!D21/'Beneficiarios CSI_genero (13)'!E21</f>
        <v>0.31578947368421051</v>
      </c>
      <c r="E21" s="94"/>
      <c r="F21" s="101">
        <f>'Beneficiarios CSI_genero (13)'!G21/'Beneficiarios CSI_genero (13)'!I21</f>
        <v>0.68164794007490637</v>
      </c>
      <c r="G21" s="102">
        <f>'Beneficiarios CSI_genero (13)'!H21/'Beneficiarios CSI_genero (13)'!I21</f>
        <v>0.31835205992509363</v>
      </c>
      <c r="H21" s="94"/>
      <c r="I21" s="101">
        <f>'Beneficiarios CSI_genero (13)'!K21/'Beneficiarios CSI_genero (13)'!M21</f>
        <v>0.67910447761194026</v>
      </c>
      <c r="J21" s="102">
        <f>'Beneficiarios CSI_genero (13)'!L21/'Beneficiarios CSI_genero (13)'!M21</f>
        <v>0.32089552238805968</v>
      </c>
      <c r="K21" s="73"/>
      <c r="L21" s="101">
        <f>'Beneficiarios CSI_genero (13)'!O21/'Beneficiarios CSI_genero (13)'!Q21</f>
        <v>0.68382352941176472</v>
      </c>
      <c r="M21" s="102">
        <f>'Beneficiarios CSI_genero (13)'!P21/'Beneficiarios CSI_genero (13)'!Q21</f>
        <v>0.31617647058823528</v>
      </c>
    </row>
    <row r="22" spans="2:13" s="70" customFormat="1" ht="14.25" customHeight="1" x14ac:dyDescent="0.2">
      <c r="B22" s="28" t="str">
        <f>'Beneficiarios CSI_genero (13)'!B22</f>
        <v>Belém</v>
      </c>
      <c r="C22" s="101">
        <f>'Beneficiarios CSI_genero (13)'!C22/'Beneficiarios CSI_genero (13)'!E22</f>
        <v>0.83236994219653182</v>
      </c>
      <c r="D22" s="102">
        <f>'Beneficiarios CSI_genero (13)'!D22/'Beneficiarios CSI_genero (13)'!E22</f>
        <v>0.16763005780346821</v>
      </c>
      <c r="E22" s="94"/>
      <c r="F22" s="101">
        <f>'Beneficiarios CSI_genero (13)'!G22/'Beneficiarios CSI_genero (13)'!I22</f>
        <v>0.83040935672514615</v>
      </c>
      <c r="G22" s="102">
        <f>'Beneficiarios CSI_genero (13)'!H22/'Beneficiarios CSI_genero (13)'!I22</f>
        <v>0.16959064327485379</v>
      </c>
      <c r="H22" s="94"/>
      <c r="I22" s="101">
        <f>'Beneficiarios CSI_genero (13)'!K22/'Beneficiarios CSI_genero (13)'!M22</f>
        <v>0.82183908045977017</v>
      </c>
      <c r="J22" s="102">
        <f>'Beneficiarios CSI_genero (13)'!L22/'Beneficiarios CSI_genero (13)'!M22</f>
        <v>0.17816091954022989</v>
      </c>
      <c r="K22" s="73"/>
      <c r="L22" s="101">
        <f>'Beneficiarios CSI_genero (13)'!O22/'Beneficiarios CSI_genero (13)'!Q22</f>
        <v>0.82485875706214684</v>
      </c>
      <c r="M22" s="102">
        <f>'Beneficiarios CSI_genero (13)'!P22/'Beneficiarios CSI_genero (13)'!Q22</f>
        <v>0.1751412429378531</v>
      </c>
    </row>
    <row r="23" spans="2:13" s="70" customFormat="1" ht="14.25" customHeight="1" x14ac:dyDescent="0.2">
      <c r="B23" s="28" t="str">
        <f>'Beneficiarios CSI_genero (13)'!B23</f>
        <v>Benfica</v>
      </c>
      <c r="C23" s="101">
        <f>'Beneficiarios CSI_genero (13)'!C23/'Beneficiarios CSI_genero (13)'!E23</f>
        <v>0.7682333873581848</v>
      </c>
      <c r="D23" s="102">
        <f>'Beneficiarios CSI_genero (13)'!D23/'Beneficiarios CSI_genero (13)'!E23</f>
        <v>0.23176661264181522</v>
      </c>
      <c r="E23" s="94"/>
      <c r="F23" s="101">
        <f>'Beneficiarios CSI_genero (13)'!G23/'Beneficiarios CSI_genero (13)'!I23</f>
        <v>0.76432078559738137</v>
      </c>
      <c r="G23" s="102">
        <f>'Beneficiarios CSI_genero (13)'!H23/'Beneficiarios CSI_genero (13)'!I23</f>
        <v>0.23567921440261866</v>
      </c>
      <c r="H23" s="94"/>
      <c r="I23" s="101">
        <f>'Beneficiarios CSI_genero (13)'!K23/'Beneficiarios CSI_genero (13)'!M23</f>
        <v>0.76782752902155882</v>
      </c>
      <c r="J23" s="102">
        <f>'Beneficiarios CSI_genero (13)'!L23/'Beneficiarios CSI_genero (13)'!M23</f>
        <v>0.23217247097844113</v>
      </c>
      <c r="K23" s="73"/>
      <c r="L23" s="101">
        <f>'Beneficiarios CSI_genero (13)'!O23/'Beneficiarios CSI_genero (13)'!Q23</f>
        <v>0.76019575856443722</v>
      </c>
      <c r="M23" s="102">
        <f>'Beneficiarios CSI_genero (13)'!P23/'Beneficiarios CSI_genero (13)'!Q23</f>
        <v>0.23980424143556281</v>
      </c>
    </row>
    <row r="24" spans="2:13" s="70" customFormat="1" ht="14.25" customHeight="1" x14ac:dyDescent="0.2">
      <c r="B24" s="28" t="str">
        <f>'Beneficiarios CSI_genero (13)'!B24</f>
        <v>Campo de Ourique</v>
      </c>
      <c r="C24" s="101">
        <f>'Beneficiarios CSI_genero (13)'!C24/'Beneficiarios CSI_genero (13)'!E24</f>
        <v>0.76300578034682076</v>
      </c>
      <c r="D24" s="102">
        <f>'Beneficiarios CSI_genero (13)'!D24/'Beneficiarios CSI_genero (13)'!E24</f>
        <v>0.23699421965317918</v>
      </c>
      <c r="E24" s="94"/>
      <c r="F24" s="101">
        <f>'Beneficiarios CSI_genero (13)'!G24/'Beneficiarios CSI_genero (13)'!I24</f>
        <v>0.76300578034682076</v>
      </c>
      <c r="G24" s="102">
        <f>'Beneficiarios CSI_genero (13)'!H24/'Beneficiarios CSI_genero (13)'!I24</f>
        <v>0.23699421965317918</v>
      </c>
      <c r="H24" s="94"/>
      <c r="I24" s="101">
        <f>'Beneficiarios CSI_genero (13)'!K24/'Beneficiarios CSI_genero (13)'!M24</f>
        <v>0.75792507204610948</v>
      </c>
      <c r="J24" s="102">
        <f>'Beneficiarios CSI_genero (13)'!L24/'Beneficiarios CSI_genero (13)'!M24</f>
        <v>0.24207492795389049</v>
      </c>
      <c r="K24" s="73"/>
      <c r="L24" s="101">
        <f>'Beneficiarios CSI_genero (13)'!O24/'Beneficiarios CSI_genero (13)'!Q24</f>
        <v>0.75433526011560692</v>
      </c>
      <c r="M24" s="102">
        <f>'Beneficiarios CSI_genero (13)'!P24/'Beneficiarios CSI_genero (13)'!Q24</f>
        <v>0.24566473988439305</v>
      </c>
    </row>
    <row r="25" spans="2:13" s="70" customFormat="1" ht="14.25" customHeight="1" x14ac:dyDescent="0.2">
      <c r="B25" s="28" t="str">
        <f>'Beneficiarios CSI_genero (13)'!B25</f>
        <v>Campolide</v>
      </c>
      <c r="C25" s="101">
        <f>'Beneficiarios CSI_genero (13)'!C25/'Beneficiarios CSI_genero (13)'!E25</f>
        <v>0.71966527196652719</v>
      </c>
      <c r="D25" s="102">
        <f>'Beneficiarios CSI_genero (13)'!D25/'Beneficiarios CSI_genero (13)'!E25</f>
        <v>0.28033472803347281</v>
      </c>
      <c r="E25" s="94"/>
      <c r="F25" s="101">
        <f>'Beneficiarios CSI_genero (13)'!G25/'Beneficiarios CSI_genero (13)'!I25</f>
        <v>0.7142857142857143</v>
      </c>
      <c r="G25" s="102">
        <f>'Beneficiarios CSI_genero (13)'!H25/'Beneficiarios CSI_genero (13)'!I25</f>
        <v>0.2857142857142857</v>
      </c>
      <c r="H25" s="94"/>
      <c r="I25" s="101">
        <f>'Beneficiarios CSI_genero (13)'!K25/'Beneficiarios CSI_genero (13)'!M25</f>
        <v>0.71063829787234045</v>
      </c>
      <c r="J25" s="102">
        <f>'Beneficiarios CSI_genero (13)'!L25/'Beneficiarios CSI_genero (13)'!M25</f>
        <v>0.28936170212765955</v>
      </c>
      <c r="K25" s="73"/>
      <c r="L25" s="101">
        <f>'Beneficiarios CSI_genero (13)'!O25/'Beneficiarios CSI_genero (13)'!Q25</f>
        <v>0.71186440677966101</v>
      </c>
      <c r="M25" s="102">
        <f>'Beneficiarios CSI_genero (13)'!P25/'Beneficiarios CSI_genero (13)'!Q25</f>
        <v>0.28813559322033899</v>
      </c>
    </row>
    <row r="26" spans="2:13" s="70" customFormat="1" ht="14.25" customHeight="1" x14ac:dyDescent="0.2">
      <c r="B26" s="28" t="str">
        <f>'Beneficiarios CSI_genero (13)'!B26</f>
        <v>Carnide</v>
      </c>
      <c r="C26" s="101">
        <f>'Beneficiarios CSI_genero (13)'!C26/'Beneficiarios CSI_genero (13)'!E26</f>
        <v>0.70355731225296447</v>
      </c>
      <c r="D26" s="102">
        <f>'Beneficiarios CSI_genero (13)'!D26/'Beneficiarios CSI_genero (13)'!E26</f>
        <v>0.29644268774703558</v>
      </c>
      <c r="E26" s="94"/>
      <c r="F26" s="101">
        <f>'Beneficiarios CSI_genero (13)'!G26/'Beneficiarios CSI_genero (13)'!I26</f>
        <v>0.70472440944881887</v>
      </c>
      <c r="G26" s="102">
        <f>'Beneficiarios CSI_genero (13)'!H26/'Beneficiarios CSI_genero (13)'!I26</f>
        <v>0.29527559055118108</v>
      </c>
      <c r="H26" s="94"/>
      <c r="I26" s="101">
        <f>'Beneficiarios CSI_genero (13)'!K26/'Beneficiarios CSI_genero (13)'!M26</f>
        <v>0.70916334661354585</v>
      </c>
      <c r="J26" s="102">
        <f>'Beneficiarios CSI_genero (13)'!L26/'Beneficiarios CSI_genero (13)'!M26</f>
        <v>0.2908366533864542</v>
      </c>
      <c r="K26" s="73"/>
      <c r="L26" s="101">
        <f>'Beneficiarios CSI_genero (13)'!O26/'Beneficiarios CSI_genero (13)'!Q26</f>
        <v>0.7165991902834008</v>
      </c>
      <c r="M26" s="102">
        <f>'Beneficiarios CSI_genero (13)'!P26/'Beneficiarios CSI_genero (13)'!Q26</f>
        <v>0.2834008097165992</v>
      </c>
    </row>
    <row r="27" spans="2:13" s="70" customFormat="1" ht="14.25" customHeight="1" x14ac:dyDescent="0.2">
      <c r="B27" s="28" t="str">
        <f>'Beneficiarios CSI_genero (13)'!B27</f>
        <v>Estrela</v>
      </c>
      <c r="C27" s="101">
        <f>'Beneficiarios CSI_genero (13)'!C27/'Beneficiarios CSI_genero (13)'!E27</f>
        <v>0.80198019801980203</v>
      </c>
      <c r="D27" s="102">
        <f>'Beneficiarios CSI_genero (13)'!D27/'Beneficiarios CSI_genero (13)'!E27</f>
        <v>0.19801980198019803</v>
      </c>
      <c r="E27" s="94"/>
      <c r="F27" s="101">
        <f>'Beneficiarios CSI_genero (13)'!G27/'Beneficiarios CSI_genero (13)'!I27</f>
        <v>0.80132450331125826</v>
      </c>
      <c r="G27" s="102">
        <f>'Beneficiarios CSI_genero (13)'!H27/'Beneficiarios CSI_genero (13)'!I27</f>
        <v>0.19867549668874171</v>
      </c>
      <c r="H27" s="94"/>
      <c r="I27" s="101">
        <f>'Beneficiarios CSI_genero (13)'!K27/'Beneficiarios CSI_genero (13)'!M27</f>
        <v>0.80528052805280526</v>
      </c>
      <c r="J27" s="102">
        <f>'Beneficiarios CSI_genero (13)'!L27/'Beneficiarios CSI_genero (13)'!M27</f>
        <v>0.19471947194719472</v>
      </c>
      <c r="K27" s="73"/>
      <c r="L27" s="101">
        <f>'Beneficiarios CSI_genero (13)'!O27/'Beneficiarios CSI_genero (13)'!Q27</f>
        <v>0.80592105263157898</v>
      </c>
      <c r="M27" s="102">
        <f>'Beneficiarios CSI_genero (13)'!P27/'Beneficiarios CSI_genero (13)'!Q27</f>
        <v>0.19407894736842105</v>
      </c>
    </row>
    <row r="28" spans="2:13" s="70" customFormat="1" ht="14.25" customHeight="1" x14ac:dyDescent="0.2">
      <c r="B28" s="28" t="str">
        <f>'Beneficiarios CSI_genero (13)'!B28</f>
        <v>Lumiar</v>
      </c>
      <c r="C28" s="101">
        <f>'Beneficiarios CSI_genero (13)'!C28/'Beneficiarios CSI_genero (13)'!E28</f>
        <v>0.74484536082474229</v>
      </c>
      <c r="D28" s="102">
        <f>'Beneficiarios CSI_genero (13)'!D28/'Beneficiarios CSI_genero (13)'!E28</f>
        <v>0.25515463917525771</v>
      </c>
      <c r="E28" s="94"/>
      <c r="F28" s="101">
        <f>'Beneficiarios CSI_genero (13)'!G28/'Beneficiarios CSI_genero (13)'!I28</f>
        <v>0.74935400516795869</v>
      </c>
      <c r="G28" s="102">
        <f>'Beneficiarios CSI_genero (13)'!H28/'Beneficiarios CSI_genero (13)'!I28</f>
        <v>0.25064599483204136</v>
      </c>
      <c r="H28" s="94"/>
      <c r="I28" s="101">
        <f>'Beneficiarios CSI_genero (13)'!K28/'Beneficiarios CSI_genero (13)'!M28</f>
        <v>0.7441860465116279</v>
      </c>
      <c r="J28" s="102">
        <f>'Beneficiarios CSI_genero (13)'!L28/'Beneficiarios CSI_genero (13)'!M28</f>
        <v>0.2558139534883721</v>
      </c>
      <c r="K28" s="73"/>
      <c r="L28" s="101">
        <f>'Beneficiarios CSI_genero (13)'!O28/'Beneficiarios CSI_genero (13)'!Q28</f>
        <v>0.7441860465116279</v>
      </c>
      <c r="M28" s="102">
        <f>'Beneficiarios CSI_genero (13)'!P28/'Beneficiarios CSI_genero (13)'!Q28</f>
        <v>0.2558139534883721</v>
      </c>
    </row>
    <row r="29" spans="2:13" s="70" customFormat="1" ht="14.25" customHeight="1" x14ac:dyDescent="0.2">
      <c r="B29" s="28" t="str">
        <f>'Beneficiarios CSI_genero (13)'!B29</f>
        <v>Marvila</v>
      </c>
      <c r="C29" s="101">
        <f>'Beneficiarios CSI_genero (13)'!C29/'Beneficiarios CSI_genero (13)'!E29</f>
        <v>0.72916666666666663</v>
      </c>
      <c r="D29" s="102">
        <f>'Beneficiarios CSI_genero (13)'!D29/'Beneficiarios CSI_genero (13)'!E29</f>
        <v>0.27083333333333331</v>
      </c>
      <c r="E29" s="94"/>
      <c r="F29" s="101">
        <f>'Beneficiarios CSI_genero (13)'!G29/'Beneficiarios CSI_genero (13)'!I29</f>
        <v>0.73137973137973133</v>
      </c>
      <c r="G29" s="102">
        <f>'Beneficiarios CSI_genero (13)'!H29/'Beneficiarios CSI_genero (13)'!I29</f>
        <v>0.26862026862026861</v>
      </c>
      <c r="H29" s="94"/>
      <c r="I29" s="101">
        <f>'Beneficiarios CSI_genero (13)'!K29/'Beneficiarios CSI_genero (13)'!M29</f>
        <v>0.73251533742331287</v>
      </c>
      <c r="J29" s="102">
        <f>'Beneficiarios CSI_genero (13)'!L29/'Beneficiarios CSI_genero (13)'!M29</f>
        <v>0.26748466257668713</v>
      </c>
      <c r="K29" s="73"/>
      <c r="L29" s="101">
        <f>'Beneficiarios CSI_genero (13)'!O29/'Beneficiarios CSI_genero (13)'!Q29</f>
        <v>0.7334152334152334</v>
      </c>
      <c r="M29" s="102">
        <f>'Beneficiarios CSI_genero (13)'!P29/'Beneficiarios CSI_genero (13)'!Q29</f>
        <v>0.2665847665847666</v>
      </c>
    </row>
    <row r="30" spans="2:13" s="70" customFormat="1" ht="14.25" customHeight="1" x14ac:dyDescent="0.2">
      <c r="B30" s="28" t="str">
        <f>'Beneficiarios CSI_genero (13)'!B30</f>
        <v>Misericórdia</v>
      </c>
      <c r="C30" s="101">
        <f>'Beneficiarios CSI_genero (13)'!C30/'Beneficiarios CSI_genero (13)'!E30</f>
        <v>0.69936708860759489</v>
      </c>
      <c r="D30" s="102">
        <f>'Beneficiarios CSI_genero (13)'!D30/'Beneficiarios CSI_genero (13)'!E30</f>
        <v>0.30063291139240506</v>
      </c>
      <c r="E30" s="94"/>
      <c r="F30" s="101">
        <f>'Beneficiarios CSI_genero (13)'!G30/'Beneficiarios CSI_genero (13)'!I30</f>
        <v>0.69496855345911945</v>
      </c>
      <c r="G30" s="102">
        <f>'Beneficiarios CSI_genero (13)'!H30/'Beneficiarios CSI_genero (13)'!I30</f>
        <v>0.30503144654088049</v>
      </c>
      <c r="H30" s="94"/>
      <c r="I30" s="101">
        <f>'Beneficiarios CSI_genero (13)'!K30/'Beneficiarios CSI_genero (13)'!M30</f>
        <v>0.69453376205787787</v>
      </c>
      <c r="J30" s="102">
        <f>'Beneficiarios CSI_genero (13)'!L30/'Beneficiarios CSI_genero (13)'!M30</f>
        <v>0.30546623794212219</v>
      </c>
      <c r="K30" s="73"/>
      <c r="L30" s="101">
        <f>'Beneficiarios CSI_genero (13)'!O30/'Beneficiarios CSI_genero (13)'!Q30</f>
        <v>0.68370607028753994</v>
      </c>
      <c r="M30" s="102">
        <f>'Beneficiarios CSI_genero (13)'!P30/'Beneficiarios CSI_genero (13)'!Q30</f>
        <v>0.31629392971246006</v>
      </c>
    </row>
    <row r="31" spans="2:13" s="70" customFormat="1" ht="14.25" customHeight="1" x14ac:dyDescent="0.2">
      <c r="B31" s="28" t="str">
        <f>'Beneficiarios CSI_genero (13)'!B31</f>
        <v>Olivais</v>
      </c>
      <c r="C31" s="101">
        <f>'Beneficiarios CSI_genero (13)'!C31/'Beneficiarios CSI_genero (13)'!E31</f>
        <v>0.73913043478260865</v>
      </c>
      <c r="D31" s="102">
        <f>'Beneficiarios CSI_genero (13)'!D31/'Beneficiarios CSI_genero (13)'!E31</f>
        <v>0.2608695652173913</v>
      </c>
      <c r="E31" s="94"/>
      <c r="F31" s="101">
        <f>'Beneficiarios CSI_genero (13)'!G31/'Beneficiarios CSI_genero (13)'!I31</f>
        <v>0.73624288425047435</v>
      </c>
      <c r="G31" s="102">
        <f>'Beneficiarios CSI_genero (13)'!H31/'Beneficiarios CSI_genero (13)'!I31</f>
        <v>0.26375711574952559</v>
      </c>
      <c r="H31" s="94"/>
      <c r="I31" s="101">
        <f>'Beneficiarios CSI_genero (13)'!K31/'Beneficiarios CSI_genero (13)'!M31</f>
        <v>0.73449612403100772</v>
      </c>
      <c r="J31" s="102">
        <f>'Beneficiarios CSI_genero (13)'!L31/'Beneficiarios CSI_genero (13)'!M31</f>
        <v>0.26550387596899228</v>
      </c>
      <c r="K31" s="73"/>
      <c r="L31" s="101">
        <f>'Beneficiarios CSI_genero (13)'!O31/'Beneficiarios CSI_genero (13)'!Q31</f>
        <v>0.73231357552581267</v>
      </c>
      <c r="M31" s="102">
        <f>'Beneficiarios CSI_genero (13)'!P31/'Beneficiarios CSI_genero (13)'!Q31</f>
        <v>0.26768642447418739</v>
      </c>
    </row>
    <row r="32" spans="2:13" s="70" customFormat="1" ht="14.25" customHeight="1" x14ac:dyDescent="0.2">
      <c r="B32" s="28" t="str">
        <f>'Beneficiarios CSI_genero (13)'!B32</f>
        <v>Parque das Nações</v>
      </c>
      <c r="C32" s="101">
        <f>'Beneficiarios CSI_genero (13)'!C32/'Beneficiarios CSI_genero (13)'!E32</f>
        <v>0.72727272727272729</v>
      </c>
      <c r="D32" s="102">
        <f>'Beneficiarios CSI_genero (13)'!D32/'Beneficiarios CSI_genero (13)'!E32</f>
        <v>0.27272727272727271</v>
      </c>
      <c r="E32" s="94"/>
      <c r="F32" s="101">
        <f>'Beneficiarios CSI_genero (13)'!G32/'Beneficiarios CSI_genero (13)'!I32</f>
        <v>0.75757575757575757</v>
      </c>
      <c r="G32" s="102">
        <f>'Beneficiarios CSI_genero (13)'!H32/'Beneficiarios CSI_genero (13)'!I32</f>
        <v>0.24242424242424243</v>
      </c>
      <c r="H32" s="94"/>
      <c r="I32" s="101">
        <f>'Beneficiarios CSI_genero (13)'!K32/'Beneficiarios CSI_genero (13)'!M32</f>
        <v>0.75757575757575757</v>
      </c>
      <c r="J32" s="102">
        <f>'Beneficiarios CSI_genero (13)'!L32/'Beneficiarios CSI_genero (13)'!M32</f>
        <v>0.24242424242424243</v>
      </c>
      <c r="K32" s="73"/>
      <c r="L32" s="101">
        <f>'Beneficiarios CSI_genero (13)'!O32/'Beneficiarios CSI_genero (13)'!Q32</f>
        <v>0.75757575757575757</v>
      </c>
      <c r="M32" s="102">
        <f>'Beneficiarios CSI_genero (13)'!P32/'Beneficiarios CSI_genero (13)'!Q32</f>
        <v>0.24242424242424243</v>
      </c>
    </row>
    <row r="33" spans="2:13" s="70" customFormat="1" ht="14.25" customHeight="1" x14ac:dyDescent="0.2">
      <c r="B33" s="28" t="str">
        <f>'Beneficiarios CSI_genero (13)'!B33</f>
        <v>Penha de França</v>
      </c>
      <c r="C33" s="101">
        <f>'Beneficiarios CSI_genero (13)'!C33/'Beneficiarios CSI_genero (13)'!E33</f>
        <v>0.76535433070866143</v>
      </c>
      <c r="D33" s="102">
        <f>'Beneficiarios CSI_genero (13)'!D33/'Beneficiarios CSI_genero (13)'!E33</f>
        <v>0.23464566929133859</v>
      </c>
      <c r="E33" s="94"/>
      <c r="F33" s="101">
        <f>'Beneficiarios CSI_genero (13)'!G33/'Beneficiarios CSI_genero (13)'!I33</f>
        <v>0.76525821596244137</v>
      </c>
      <c r="G33" s="102">
        <f>'Beneficiarios CSI_genero (13)'!H33/'Beneficiarios CSI_genero (13)'!I33</f>
        <v>0.23474178403755869</v>
      </c>
      <c r="H33" s="94"/>
      <c r="I33" s="101">
        <f>'Beneficiarios CSI_genero (13)'!K33/'Beneficiarios CSI_genero (13)'!M33</f>
        <v>0.76369327073552429</v>
      </c>
      <c r="J33" s="102">
        <f>'Beneficiarios CSI_genero (13)'!L33/'Beneficiarios CSI_genero (13)'!M33</f>
        <v>0.23630672926447574</v>
      </c>
      <c r="K33" s="73"/>
      <c r="L33" s="101">
        <f>'Beneficiarios CSI_genero (13)'!O33/'Beneficiarios CSI_genero (13)'!Q33</f>
        <v>0.76093750000000004</v>
      </c>
      <c r="M33" s="102">
        <f>'Beneficiarios CSI_genero (13)'!P33/'Beneficiarios CSI_genero (13)'!Q33</f>
        <v>0.23906250000000001</v>
      </c>
    </row>
    <row r="34" spans="2:13" s="70" customFormat="1" ht="14.25" customHeight="1" x14ac:dyDescent="0.2">
      <c r="B34" s="28" t="str">
        <f>'Beneficiarios CSI_genero (13)'!B34</f>
        <v>Santa Clara</v>
      </c>
      <c r="C34" s="101">
        <f>'Beneficiarios CSI_genero (13)'!C34/'Beneficiarios CSI_genero (13)'!E34</f>
        <v>0.69704433497536944</v>
      </c>
      <c r="D34" s="102">
        <f>'Beneficiarios CSI_genero (13)'!D34/'Beneficiarios CSI_genero (13)'!E34</f>
        <v>0.30295566502463056</v>
      </c>
      <c r="E34" s="94"/>
      <c r="F34" s="101">
        <f>'Beneficiarios CSI_genero (13)'!G34/'Beneficiarios CSI_genero (13)'!I34</f>
        <v>0.69362745098039214</v>
      </c>
      <c r="G34" s="102">
        <f>'Beneficiarios CSI_genero (13)'!H34/'Beneficiarios CSI_genero (13)'!I34</f>
        <v>0.30637254901960786</v>
      </c>
      <c r="H34" s="94"/>
      <c r="I34" s="101">
        <f>'Beneficiarios CSI_genero (13)'!K34/'Beneficiarios CSI_genero (13)'!M34</f>
        <v>0.69249394673123488</v>
      </c>
      <c r="J34" s="102">
        <f>'Beneficiarios CSI_genero (13)'!L34/'Beneficiarios CSI_genero (13)'!M34</f>
        <v>0.30750605326876512</v>
      </c>
      <c r="K34" s="73"/>
      <c r="L34" s="101">
        <f>'Beneficiarios CSI_genero (13)'!O34/'Beneficiarios CSI_genero (13)'!Q34</f>
        <v>0.68990384615384615</v>
      </c>
      <c r="M34" s="102">
        <f>'Beneficiarios CSI_genero (13)'!P34/'Beneficiarios CSI_genero (13)'!Q34</f>
        <v>0.31009615384615385</v>
      </c>
    </row>
    <row r="35" spans="2:13" s="70" customFormat="1" ht="14.25" customHeight="1" x14ac:dyDescent="0.2">
      <c r="B35" s="28" t="str">
        <f>'Beneficiarios CSI_genero (13)'!B35</f>
        <v>Santa Maria Maior</v>
      </c>
      <c r="C35" s="101">
        <f>'Beneficiarios CSI_genero (13)'!C35/'Beneficiarios CSI_genero (13)'!E35</f>
        <v>0.66472303206997085</v>
      </c>
      <c r="D35" s="102">
        <f>'Beneficiarios CSI_genero (13)'!D35/'Beneficiarios CSI_genero (13)'!E35</f>
        <v>0.33527696793002915</v>
      </c>
      <c r="E35" s="94"/>
      <c r="F35" s="101">
        <f>'Beneficiarios CSI_genero (13)'!G35/'Beneficiarios CSI_genero (13)'!I35</f>
        <v>0.6657142857142857</v>
      </c>
      <c r="G35" s="102">
        <f>'Beneficiarios CSI_genero (13)'!H35/'Beneficiarios CSI_genero (13)'!I35</f>
        <v>0.3342857142857143</v>
      </c>
      <c r="H35" s="94"/>
      <c r="I35" s="101">
        <f>'Beneficiarios CSI_genero (13)'!K35/'Beneficiarios CSI_genero (13)'!M35</f>
        <v>0.66189111747851004</v>
      </c>
      <c r="J35" s="102">
        <f>'Beneficiarios CSI_genero (13)'!L35/'Beneficiarios CSI_genero (13)'!M35</f>
        <v>0.33810888252148996</v>
      </c>
      <c r="K35" s="73"/>
      <c r="L35" s="101">
        <f>'Beneficiarios CSI_genero (13)'!O35/'Beneficiarios CSI_genero (13)'!Q35</f>
        <v>0.66101694915254239</v>
      </c>
      <c r="M35" s="102">
        <f>'Beneficiarios CSI_genero (13)'!P35/'Beneficiarios CSI_genero (13)'!Q35</f>
        <v>0.33898305084745761</v>
      </c>
    </row>
    <row r="36" spans="2:13" s="70" customFormat="1" ht="14.25" customHeight="1" x14ac:dyDescent="0.2">
      <c r="B36" s="28" t="str">
        <f>'Beneficiarios CSI_genero (13)'!B36</f>
        <v>Santo António</v>
      </c>
      <c r="C36" s="101">
        <f>'Beneficiarios CSI_genero (13)'!C36/'Beneficiarios CSI_genero (13)'!E36</f>
        <v>0.73094170403587444</v>
      </c>
      <c r="D36" s="102">
        <f>'Beneficiarios CSI_genero (13)'!D36/'Beneficiarios CSI_genero (13)'!E36</f>
        <v>0.26905829596412556</v>
      </c>
      <c r="E36" s="94"/>
      <c r="F36" s="101">
        <f>'Beneficiarios CSI_genero (13)'!G36/'Beneficiarios CSI_genero (13)'!I36</f>
        <v>0.7312775330396476</v>
      </c>
      <c r="G36" s="102">
        <f>'Beneficiarios CSI_genero (13)'!H36/'Beneficiarios CSI_genero (13)'!I36</f>
        <v>0.2687224669603524</v>
      </c>
      <c r="H36" s="94"/>
      <c r="I36" s="101">
        <f>'Beneficiarios CSI_genero (13)'!K36/'Beneficiarios CSI_genero (13)'!M36</f>
        <v>0.72972972972972971</v>
      </c>
      <c r="J36" s="102">
        <f>'Beneficiarios CSI_genero (13)'!L36/'Beneficiarios CSI_genero (13)'!M36</f>
        <v>0.27027027027027029</v>
      </c>
      <c r="K36" s="73"/>
      <c r="L36" s="101">
        <f>'Beneficiarios CSI_genero (13)'!O36/'Beneficiarios CSI_genero (13)'!Q36</f>
        <v>0.7180616740088106</v>
      </c>
      <c r="M36" s="102">
        <f>'Beneficiarios CSI_genero (13)'!P36/'Beneficiarios CSI_genero (13)'!Q36</f>
        <v>0.28193832599118945</v>
      </c>
    </row>
    <row r="37" spans="2:13" s="70" customFormat="1" ht="14.25" customHeight="1" x14ac:dyDescent="0.2">
      <c r="B37" s="28" t="str">
        <f>'Beneficiarios CSI_genero (13)'!B37</f>
        <v>São Domingos de Benfica</v>
      </c>
      <c r="C37" s="101">
        <f>'Beneficiarios CSI_genero (13)'!C37/'Beneficiarios CSI_genero (13)'!E37</f>
        <v>0.76727272727272722</v>
      </c>
      <c r="D37" s="102">
        <f>'Beneficiarios CSI_genero (13)'!D37/'Beneficiarios CSI_genero (13)'!E37</f>
        <v>0.23272727272727273</v>
      </c>
      <c r="E37" s="94"/>
      <c r="F37" s="101">
        <f>'Beneficiarios CSI_genero (13)'!G37/'Beneficiarios CSI_genero (13)'!I37</f>
        <v>0.76277372262773724</v>
      </c>
      <c r="G37" s="102">
        <f>'Beneficiarios CSI_genero (13)'!H37/'Beneficiarios CSI_genero (13)'!I37</f>
        <v>0.23722627737226276</v>
      </c>
      <c r="H37" s="94"/>
      <c r="I37" s="101">
        <f>'Beneficiarios CSI_genero (13)'!K37/'Beneficiarios CSI_genero (13)'!M37</f>
        <v>0.77067669172932329</v>
      </c>
      <c r="J37" s="102">
        <f>'Beneficiarios CSI_genero (13)'!L37/'Beneficiarios CSI_genero (13)'!M37</f>
        <v>0.22932330827067668</v>
      </c>
      <c r="K37" s="73"/>
      <c r="L37" s="101">
        <f>'Beneficiarios CSI_genero (13)'!O37/'Beneficiarios CSI_genero (13)'!Q37</f>
        <v>0.7649253731343284</v>
      </c>
      <c r="M37" s="102">
        <f>'Beneficiarios CSI_genero (13)'!P37/'Beneficiarios CSI_genero (13)'!Q37</f>
        <v>0.23507462686567165</v>
      </c>
    </row>
    <row r="38" spans="2:13" s="70" customFormat="1" ht="14.25" customHeight="1" x14ac:dyDescent="0.2">
      <c r="B38" s="247" t="str">
        <f>'Beneficiarios CSI_genero (13)'!B38</f>
        <v xml:space="preserve">      São Vicente</v>
      </c>
      <c r="C38" s="103">
        <f>'Beneficiarios CSI_genero (13)'!C38/'Beneficiarios CSI_genero (13)'!E38</f>
        <v>0.74315068493150682</v>
      </c>
      <c r="D38" s="104">
        <f>'Beneficiarios CSI_genero (13)'!D38/'Beneficiarios CSI_genero (13)'!E38</f>
        <v>0.25684931506849318</v>
      </c>
      <c r="E38" s="164"/>
      <c r="F38" s="103">
        <f>'Beneficiarios CSI_genero (13)'!G38/'Beneficiarios CSI_genero (13)'!I38</f>
        <v>0.75</v>
      </c>
      <c r="G38" s="104">
        <f>'Beneficiarios CSI_genero (13)'!H38/'Beneficiarios CSI_genero (13)'!I38</f>
        <v>0.25</v>
      </c>
      <c r="H38" s="94"/>
      <c r="I38" s="103">
        <f>'Beneficiarios CSI_genero (13)'!K38/'Beneficiarios CSI_genero (13)'!M38</f>
        <v>0.74744027303754268</v>
      </c>
      <c r="J38" s="104">
        <f>'Beneficiarios CSI_genero (13)'!L38/'Beneficiarios CSI_genero (13)'!M38</f>
        <v>0.25255972696245732</v>
      </c>
      <c r="K38" s="73"/>
      <c r="L38" s="103">
        <f>'Beneficiarios CSI_genero (13)'!O38/'Beneficiarios CSI_genero (13)'!Q38</f>
        <v>0.75</v>
      </c>
      <c r="M38" s="104">
        <f>'Beneficiarios CSI_genero (13)'!P38/'Beneficiarios CSI_genero (13)'!Q38</f>
        <v>0.25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128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129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(13)'!B11</f>
        <v>Portugal</v>
      </c>
      <c r="C11" s="127">
        <f>'Beneficiarios CSI_genero (13)'!O11-'Beneficiarios CSI_genero (13)'!C11</f>
        <v>-1630</v>
      </c>
      <c r="D11" s="108">
        <f>'Beneficiarios CSI_genero (13)'!P11-'Beneficiarios CSI_genero (13)'!D11</f>
        <v>-1641</v>
      </c>
      <c r="E11" s="128">
        <f>'Beneficiarios CSI_genero (13)'!Q11-'Beneficiarios CSI_genero (13)'!E11</f>
        <v>-3271</v>
      </c>
    </row>
    <row r="12" spans="1:10" s="6" customFormat="1" ht="14.25" customHeight="1" x14ac:dyDescent="0.2">
      <c r="B12" s="3" t="str">
        <f>'BeneficiáriosCSI_genero % (13)'!B12</f>
        <v>Área Metropolitana de Lisboa</v>
      </c>
      <c r="C12" s="129">
        <f>'Beneficiarios CSI_genero (13)'!O12-'Beneficiarios CSI_genero (13)'!C12</f>
        <v>3</v>
      </c>
      <c r="D12" s="109">
        <f>'Beneficiarios CSI_genero (13)'!P12-'Beneficiarios CSI_genero (13)'!D12</f>
        <v>38</v>
      </c>
      <c r="E12" s="130">
        <f>'Beneficiarios CSI_genero (13)'!Q12-'Beneficiarios CSI_genero (13)'!E12</f>
        <v>41</v>
      </c>
    </row>
    <row r="13" spans="1:10" s="6" customFormat="1" ht="14.25" customHeight="1" x14ac:dyDescent="0.2">
      <c r="B13" s="3" t="str">
        <f>'BeneficiáriosCSI_genero % (13)'!B13</f>
        <v>Distrito de Lisboa</v>
      </c>
      <c r="C13" s="129">
        <f>'Beneficiarios CSI_genero (13)'!O13-'Beneficiarios CSI_genero (13)'!C13</f>
        <v>-38</v>
      </c>
      <c r="D13" s="109">
        <f>'Beneficiarios CSI_genero (13)'!P13-'Beneficiarios CSI_genero (13)'!D13</f>
        <v>-22</v>
      </c>
      <c r="E13" s="130">
        <f>'Beneficiarios CSI_genero (13)'!Q13-'Beneficiarios CSI_genero (13)'!E13</f>
        <v>-60</v>
      </c>
    </row>
    <row r="14" spans="1:10" s="6" customFormat="1" ht="14.25" customHeight="1" x14ac:dyDescent="0.2">
      <c r="B14" s="3" t="str">
        <f>'BeneficiáriosCSI_genero % (13)'!B14</f>
        <v>Concelho de Lisboa</v>
      </c>
      <c r="C14" s="171">
        <f>'Beneficiarios CSI_genero (13)'!O14-'Beneficiarios CSI_genero (13)'!C14</f>
        <v>-40</v>
      </c>
      <c r="D14" s="172">
        <f>'Beneficiarios CSI_genero (13)'!P14-'Beneficiarios CSI_genero (13)'!D14</f>
        <v>42</v>
      </c>
      <c r="E14" s="173">
        <f>'Beneficiarios CSI_genero (13)'!Q14-'Beneficiarios CSI_genero (13)'!E14</f>
        <v>2</v>
      </c>
    </row>
    <row r="15" spans="1:10" s="6" customFormat="1" ht="14.25" customHeight="1" x14ac:dyDescent="0.2">
      <c r="B15" s="28" t="str">
        <f>'BeneficiáriosCSI_genero % (13)'!B15</f>
        <v>Ajuda</v>
      </c>
      <c r="C15" s="129">
        <f>'Beneficiarios CSI_genero (13)'!O15-'Beneficiarios CSI_genero (13)'!C15</f>
        <v>-6</v>
      </c>
      <c r="D15" s="109">
        <f>'Beneficiarios CSI_genero (13)'!P15-'Beneficiarios CSI_genero (13)'!D15</f>
        <v>1</v>
      </c>
      <c r="E15" s="130">
        <f>'Beneficiarios CSI_genero (13)'!Q15-'Beneficiarios CSI_genero (13)'!E15</f>
        <v>-5</v>
      </c>
    </row>
    <row r="16" spans="1:10" s="6" customFormat="1" ht="14.25" customHeight="1" x14ac:dyDescent="0.2">
      <c r="B16" s="28" t="str">
        <f>'BeneficiáriosCSI_genero % (13)'!B16</f>
        <v>Alcântara</v>
      </c>
      <c r="C16" s="129">
        <f>'Beneficiarios CSI_genero (13)'!O16-'Beneficiarios CSI_genero (13)'!C16</f>
        <v>0</v>
      </c>
      <c r="D16" s="109">
        <f>'Beneficiarios CSI_genero (13)'!P16-'Beneficiarios CSI_genero (13)'!D16</f>
        <v>1</v>
      </c>
      <c r="E16" s="130">
        <f>'Beneficiarios CSI_genero (13)'!Q16-'Beneficiarios CSI_genero (13)'!E16</f>
        <v>1</v>
      </c>
    </row>
    <row r="17" spans="2:5" s="6" customFormat="1" ht="14.25" customHeight="1" x14ac:dyDescent="0.2">
      <c r="B17" s="28" t="str">
        <f>'BeneficiáriosCSI_genero % (13)'!B17</f>
        <v>Alvalade</v>
      </c>
      <c r="C17" s="129">
        <f>'Beneficiarios CSI_genero (13)'!O17-'Beneficiarios CSI_genero (13)'!C17</f>
        <v>-8</v>
      </c>
      <c r="D17" s="109">
        <f>'Beneficiarios CSI_genero (13)'!P17-'Beneficiarios CSI_genero (13)'!D17</f>
        <v>2</v>
      </c>
      <c r="E17" s="130">
        <f>'Beneficiarios CSI_genero (13)'!Q17-'Beneficiarios CSI_genero (13)'!E17</f>
        <v>-6</v>
      </c>
    </row>
    <row r="18" spans="2:5" s="6" customFormat="1" ht="14.25" customHeight="1" x14ac:dyDescent="0.2">
      <c r="B18" s="28" t="str">
        <f>'BeneficiáriosCSI_genero % (13)'!B18</f>
        <v>Areeiro</v>
      </c>
      <c r="C18" s="129">
        <f>'Beneficiarios CSI_genero (13)'!O18-'Beneficiarios CSI_genero (13)'!C18</f>
        <v>-7</v>
      </c>
      <c r="D18" s="109">
        <f>'Beneficiarios CSI_genero (13)'!P18-'Beneficiarios CSI_genero (13)'!D18</f>
        <v>2</v>
      </c>
      <c r="E18" s="130">
        <f>'Beneficiarios CSI_genero (13)'!Q18-'Beneficiarios CSI_genero (13)'!E18</f>
        <v>-5</v>
      </c>
    </row>
    <row r="19" spans="2:5" s="6" customFormat="1" ht="14.25" customHeight="1" x14ac:dyDescent="0.2">
      <c r="B19" s="28" t="str">
        <f>'BeneficiáriosCSI_genero % (13)'!B19</f>
        <v>Arroios</v>
      </c>
      <c r="C19" s="129">
        <f>'Beneficiarios CSI_genero (13)'!O19-'Beneficiarios CSI_genero (13)'!C19</f>
        <v>-3</v>
      </c>
      <c r="D19" s="109">
        <f>'Beneficiarios CSI_genero (13)'!P19-'Beneficiarios CSI_genero (13)'!D19</f>
        <v>14</v>
      </c>
      <c r="E19" s="130">
        <f>'Beneficiarios CSI_genero (13)'!Q19-'Beneficiarios CSI_genero (13)'!E19</f>
        <v>11</v>
      </c>
    </row>
    <row r="20" spans="2:5" s="6" customFormat="1" ht="14.25" customHeight="1" x14ac:dyDescent="0.2">
      <c r="B20" s="28" t="str">
        <f>'BeneficiáriosCSI_genero % (13)'!B20</f>
        <v>Avenidas Novas</v>
      </c>
      <c r="C20" s="129">
        <f>'Beneficiarios CSI_genero (13)'!O20-'Beneficiarios CSI_genero (13)'!C20</f>
        <v>-2</v>
      </c>
      <c r="D20" s="109">
        <f>'Beneficiarios CSI_genero (13)'!P20-'Beneficiarios CSI_genero (13)'!D20</f>
        <v>-1</v>
      </c>
      <c r="E20" s="130">
        <f>'Beneficiarios CSI_genero (13)'!Q20-'Beneficiarios CSI_genero (13)'!E20</f>
        <v>-3</v>
      </c>
    </row>
    <row r="21" spans="2:5" s="6" customFormat="1" ht="14.25" customHeight="1" x14ac:dyDescent="0.2">
      <c r="B21" s="28" t="str">
        <f>'BeneficiáriosCSI_genero % (13)'!B21</f>
        <v>Beato</v>
      </c>
      <c r="C21" s="129">
        <f>'Beneficiarios CSI_genero (13)'!O21-'Beneficiarios CSI_genero (13)'!C21</f>
        <v>4</v>
      </c>
      <c r="D21" s="109">
        <f>'Beneficiarios CSI_genero (13)'!P21-'Beneficiarios CSI_genero (13)'!D21</f>
        <v>2</v>
      </c>
      <c r="E21" s="130">
        <f>'Beneficiarios CSI_genero (13)'!Q21-'Beneficiarios CSI_genero (13)'!E21</f>
        <v>6</v>
      </c>
    </row>
    <row r="22" spans="2:5" s="6" customFormat="1" ht="14.25" customHeight="1" x14ac:dyDescent="0.2">
      <c r="B22" s="28" t="str">
        <f>'BeneficiáriosCSI_genero % (13)'!B22</f>
        <v>Belém</v>
      </c>
      <c r="C22" s="129">
        <f>'Beneficiarios CSI_genero (13)'!O22-'Beneficiarios CSI_genero (13)'!C22</f>
        <v>2</v>
      </c>
      <c r="D22" s="109">
        <f>'Beneficiarios CSI_genero (13)'!P22-'Beneficiarios CSI_genero (13)'!D22</f>
        <v>2</v>
      </c>
      <c r="E22" s="130">
        <f>'Beneficiarios CSI_genero (13)'!Q22-'Beneficiarios CSI_genero (13)'!E22</f>
        <v>4</v>
      </c>
    </row>
    <row r="23" spans="2:5" s="6" customFormat="1" ht="14.25" customHeight="1" x14ac:dyDescent="0.2">
      <c r="B23" s="28" t="str">
        <f>'BeneficiáriosCSI_genero % (13)'!B23</f>
        <v>Benfica</v>
      </c>
      <c r="C23" s="129">
        <f>'Beneficiarios CSI_genero (13)'!O23-'Beneficiarios CSI_genero (13)'!C23</f>
        <v>-8</v>
      </c>
      <c r="D23" s="109">
        <f>'Beneficiarios CSI_genero (13)'!P23-'Beneficiarios CSI_genero (13)'!D23</f>
        <v>4</v>
      </c>
      <c r="E23" s="130">
        <f>'Beneficiarios CSI_genero (13)'!Q23-'Beneficiarios CSI_genero (13)'!E23</f>
        <v>-4</v>
      </c>
    </row>
    <row r="24" spans="2:5" s="6" customFormat="1" ht="14.25" customHeight="1" x14ac:dyDescent="0.2">
      <c r="B24" s="28" t="str">
        <f>'BeneficiáriosCSI_genero % (13)'!B24</f>
        <v>Campo de Ourique</v>
      </c>
      <c r="C24" s="129">
        <f>'Beneficiarios CSI_genero (13)'!O24-'Beneficiarios CSI_genero (13)'!C24</f>
        <v>-3</v>
      </c>
      <c r="D24" s="109">
        <f>'Beneficiarios CSI_genero (13)'!P24-'Beneficiarios CSI_genero (13)'!D24</f>
        <v>3</v>
      </c>
      <c r="E24" s="130">
        <f>'Beneficiarios CSI_genero (13)'!Q24-'Beneficiarios CSI_genero (13)'!E24</f>
        <v>0</v>
      </c>
    </row>
    <row r="25" spans="2:5" s="6" customFormat="1" ht="14.25" customHeight="1" x14ac:dyDescent="0.2">
      <c r="B25" s="28" t="str">
        <f>'BeneficiáriosCSI_genero % (13)'!B25</f>
        <v>Campolide</v>
      </c>
      <c r="C25" s="129">
        <f>'Beneficiarios CSI_genero (13)'!O25-'Beneficiarios CSI_genero (13)'!C25</f>
        <v>-4</v>
      </c>
      <c r="D25" s="109">
        <f>'Beneficiarios CSI_genero (13)'!P25-'Beneficiarios CSI_genero (13)'!D25</f>
        <v>1</v>
      </c>
      <c r="E25" s="130">
        <f>'Beneficiarios CSI_genero (13)'!Q25-'Beneficiarios CSI_genero (13)'!E25</f>
        <v>-3</v>
      </c>
    </row>
    <row r="26" spans="2:5" s="6" customFormat="1" ht="14.25" customHeight="1" x14ac:dyDescent="0.2">
      <c r="B26" s="28" t="str">
        <f>'BeneficiáriosCSI_genero % (13)'!B26</f>
        <v>Carnide</v>
      </c>
      <c r="C26" s="129">
        <f>'Beneficiarios CSI_genero (13)'!O26-'Beneficiarios CSI_genero (13)'!C26</f>
        <v>-1</v>
      </c>
      <c r="D26" s="109">
        <f>'Beneficiarios CSI_genero (13)'!P26-'Beneficiarios CSI_genero (13)'!D26</f>
        <v>-5</v>
      </c>
      <c r="E26" s="130">
        <f>'Beneficiarios CSI_genero (13)'!Q26-'Beneficiarios CSI_genero (13)'!E26</f>
        <v>-6</v>
      </c>
    </row>
    <row r="27" spans="2:5" s="6" customFormat="1" ht="14.25" customHeight="1" x14ac:dyDescent="0.2">
      <c r="B27" s="28" t="str">
        <f>'BeneficiáriosCSI_genero % (13)'!B27</f>
        <v>Estrela</v>
      </c>
      <c r="C27" s="129">
        <f>'Beneficiarios CSI_genero (13)'!O27-'Beneficiarios CSI_genero (13)'!C27</f>
        <v>2</v>
      </c>
      <c r="D27" s="109">
        <f>'Beneficiarios CSI_genero (13)'!P27-'Beneficiarios CSI_genero (13)'!D27</f>
        <v>-1</v>
      </c>
      <c r="E27" s="130">
        <f>'Beneficiarios CSI_genero (13)'!Q27-'Beneficiarios CSI_genero (13)'!E27</f>
        <v>1</v>
      </c>
    </row>
    <row r="28" spans="2:5" s="6" customFormat="1" ht="14.25" customHeight="1" x14ac:dyDescent="0.2">
      <c r="B28" s="28" t="str">
        <f>'BeneficiáriosCSI_genero % (13)'!B28</f>
        <v>Lumiar</v>
      </c>
      <c r="C28" s="129">
        <f>'Beneficiarios CSI_genero (13)'!O28-'Beneficiarios CSI_genero (13)'!C28</f>
        <v>-1</v>
      </c>
      <c r="D28" s="109">
        <f>'Beneficiarios CSI_genero (13)'!P28-'Beneficiarios CSI_genero (13)'!D28</f>
        <v>0</v>
      </c>
      <c r="E28" s="130">
        <f>'Beneficiarios CSI_genero (13)'!Q28-'Beneficiarios CSI_genero (13)'!E28</f>
        <v>-1</v>
      </c>
    </row>
    <row r="29" spans="2:5" s="6" customFormat="1" ht="14.25" customHeight="1" x14ac:dyDescent="0.2">
      <c r="B29" s="28" t="str">
        <f>'BeneficiáriosCSI_genero % (13)'!B29</f>
        <v>Marvila</v>
      </c>
      <c r="C29" s="129">
        <f>'Beneficiarios CSI_genero (13)'!O29-'Beneficiarios CSI_genero (13)'!C29</f>
        <v>2</v>
      </c>
      <c r="D29" s="109">
        <f>'Beneficiarios CSI_genero (13)'!P29-'Beneficiarios CSI_genero (13)'!D29</f>
        <v>-4</v>
      </c>
      <c r="E29" s="130">
        <f>'Beneficiarios CSI_genero (13)'!Q29-'Beneficiarios CSI_genero (13)'!E29</f>
        <v>-2</v>
      </c>
    </row>
    <row r="30" spans="2:5" s="6" customFormat="1" ht="14.25" customHeight="1" x14ac:dyDescent="0.2">
      <c r="B30" s="28" t="str">
        <f>'BeneficiáriosCSI_genero % (13)'!B30</f>
        <v>Misericórdia</v>
      </c>
      <c r="C30" s="129">
        <f>'Beneficiarios CSI_genero (13)'!O30-'Beneficiarios CSI_genero (13)'!C30</f>
        <v>-7</v>
      </c>
      <c r="D30" s="109">
        <f>'Beneficiarios CSI_genero (13)'!P30-'Beneficiarios CSI_genero (13)'!D30</f>
        <v>4</v>
      </c>
      <c r="E30" s="130">
        <f>'Beneficiarios CSI_genero (13)'!Q30-'Beneficiarios CSI_genero (13)'!E30</f>
        <v>-3</v>
      </c>
    </row>
    <row r="31" spans="2:5" s="6" customFormat="1" ht="14.25" customHeight="1" x14ac:dyDescent="0.2">
      <c r="B31" s="28" t="str">
        <f>'BeneficiáriosCSI_genero % (13)'!B31</f>
        <v>Olivais</v>
      </c>
      <c r="C31" s="129">
        <f>'Beneficiarios CSI_genero (13)'!O31-'Beneficiarios CSI_genero (13)'!C31</f>
        <v>-8</v>
      </c>
      <c r="D31" s="109">
        <f>'Beneficiarios CSI_genero (13)'!P31-'Beneficiarios CSI_genero (13)'!D31</f>
        <v>2</v>
      </c>
      <c r="E31" s="130">
        <f>'Beneficiarios CSI_genero (13)'!Q31-'Beneficiarios CSI_genero (13)'!E31</f>
        <v>-6</v>
      </c>
    </row>
    <row r="32" spans="2:5" s="6" customFormat="1" ht="14.25" customHeight="1" x14ac:dyDescent="0.2">
      <c r="B32" s="28" t="str">
        <f>'BeneficiáriosCSI_genero % (13)'!B32</f>
        <v>Parque das Nações</v>
      </c>
      <c r="C32" s="129">
        <f>'Beneficiarios CSI_genero (13)'!O32-'Beneficiarios CSI_genero (13)'!C32</f>
        <v>1</v>
      </c>
      <c r="D32" s="109">
        <f>'Beneficiarios CSI_genero (13)'!P32-'Beneficiarios CSI_genero (13)'!D32</f>
        <v>-1</v>
      </c>
      <c r="E32" s="130">
        <f>'Beneficiarios CSI_genero (13)'!Q32-'Beneficiarios CSI_genero (13)'!E32</f>
        <v>0</v>
      </c>
    </row>
    <row r="33" spans="2:5" s="6" customFormat="1" ht="14.25" customHeight="1" x14ac:dyDescent="0.2">
      <c r="B33" s="28" t="str">
        <f>'BeneficiáriosCSI_genero % (13)'!B33</f>
        <v>Penha de França</v>
      </c>
      <c r="C33" s="129">
        <f>'Beneficiarios CSI_genero (13)'!O33-'Beneficiarios CSI_genero (13)'!C33</f>
        <v>1</v>
      </c>
      <c r="D33" s="109">
        <f>'Beneficiarios CSI_genero (13)'!P33-'Beneficiarios CSI_genero (13)'!D33</f>
        <v>4</v>
      </c>
      <c r="E33" s="130">
        <f>'Beneficiarios CSI_genero (13)'!Q33-'Beneficiarios CSI_genero (13)'!E33</f>
        <v>5</v>
      </c>
    </row>
    <row r="34" spans="2:5" s="6" customFormat="1" ht="14.25" customHeight="1" x14ac:dyDescent="0.2">
      <c r="B34" s="28" t="str">
        <f>'BeneficiáriosCSI_genero % (13)'!B34</f>
        <v>Santa Clara</v>
      </c>
      <c r="C34" s="129">
        <f>'Beneficiarios CSI_genero (13)'!O34-'Beneficiarios CSI_genero (13)'!C34</f>
        <v>4</v>
      </c>
      <c r="D34" s="109">
        <f>'Beneficiarios CSI_genero (13)'!P34-'Beneficiarios CSI_genero (13)'!D34</f>
        <v>6</v>
      </c>
      <c r="E34" s="130">
        <f>'Beneficiarios CSI_genero (13)'!Q34-'Beneficiarios CSI_genero (13)'!E34</f>
        <v>10</v>
      </c>
    </row>
    <row r="35" spans="2:5" s="6" customFormat="1" ht="14.25" customHeight="1" x14ac:dyDescent="0.2">
      <c r="B35" s="28" t="str">
        <f>'BeneficiáriosCSI_genero % (13)'!B35</f>
        <v>Santa Maria Maior</v>
      </c>
      <c r="C35" s="129">
        <f>'Beneficiarios CSI_genero (13)'!O35-'Beneficiarios CSI_genero (13)'!C35</f>
        <v>6</v>
      </c>
      <c r="D35" s="109">
        <f>'Beneficiarios CSI_genero (13)'!P35-'Beneficiarios CSI_genero (13)'!D35</f>
        <v>5</v>
      </c>
      <c r="E35" s="130">
        <f>'Beneficiarios CSI_genero (13)'!Q35-'Beneficiarios CSI_genero (13)'!E35</f>
        <v>11</v>
      </c>
    </row>
    <row r="36" spans="2:5" s="6" customFormat="1" ht="14.25" customHeight="1" x14ac:dyDescent="0.2">
      <c r="B36" s="28" t="str">
        <f>'BeneficiáriosCSI_genero % (13)'!B36</f>
        <v>Santo António</v>
      </c>
      <c r="C36" s="129">
        <f>'Beneficiarios CSI_genero (13)'!O36-'Beneficiarios CSI_genero (13)'!C36</f>
        <v>0</v>
      </c>
      <c r="D36" s="109">
        <f>'Beneficiarios CSI_genero (13)'!P36-'Beneficiarios CSI_genero (13)'!D36</f>
        <v>4</v>
      </c>
      <c r="E36" s="130">
        <f>'Beneficiarios CSI_genero (13)'!Q36-'Beneficiarios CSI_genero (13)'!E36</f>
        <v>4</v>
      </c>
    </row>
    <row r="37" spans="2:5" s="6" customFormat="1" ht="14.25" customHeight="1" x14ac:dyDescent="0.2">
      <c r="B37" s="28" t="str">
        <f>'BeneficiáriosCSI_genero % (13)'!B37</f>
        <v>São Domingos de Benfica</v>
      </c>
      <c r="C37" s="129">
        <f>'Beneficiarios CSI_genero (13)'!O37-'Beneficiarios CSI_genero (13)'!C37</f>
        <v>-6</v>
      </c>
      <c r="D37" s="109">
        <f>'Beneficiarios CSI_genero (13)'!P37-'Beneficiarios CSI_genero (13)'!D37</f>
        <v>-1</v>
      </c>
      <c r="E37" s="130">
        <f>'Beneficiarios CSI_genero (13)'!Q37-'Beneficiarios CSI_genero (13)'!E37</f>
        <v>-7</v>
      </c>
    </row>
    <row r="38" spans="2:5" s="6" customFormat="1" ht="14.25" customHeight="1" x14ac:dyDescent="0.2">
      <c r="B38" s="247" t="str">
        <f>'BeneficiáriosCSI_genero % (13)'!B38</f>
        <v xml:space="preserve">      São Vicente</v>
      </c>
      <c r="C38" s="171">
        <f>'Beneficiarios CSI_genero (13)'!O38-'Beneficiarios CSI_genero (13)'!C38</f>
        <v>2</v>
      </c>
      <c r="D38" s="172">
        <f>'Beneficiarios CSI_genero (13)'!P38-'Beneficiarios CSI_genero (13)'!D38</f>
        <v>-2</v>
      </c>
      <c r="E38" s="173">
        <f>'Beneficiarios CSI_genero (13)'!Q38-'Beneficiarios CSI_genero (13)'!E38</f>
        <v>0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4" sqref="C4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130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129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(13)'!B11</f>
        <v>Portugal</v>
      </c>
      <c r="C11" s="55">
        <f>('Beneficiarios CSI_genero (13)'!O11-'Beneficiarios CSI_genero (13)'!C11)/'Beneficiarios CSI_genero (13)'!C11</f>
        <v>-1.0351572422903013E-2</v>
      </c>
      <c r="D11" s="50">
        <f>('Beneficiarios CSI_genero (13)'!P11-'Beneficiarios CSI_genero (13)'!D11)/'Beneficiarios CSI_genero (13)'!D11</f>
        <v>-2.2605796782014548E-2</v>
      </c>
      <c r="E11" s="51">
        <f>('Beneficiarios CSI_genero (13)'!Q11-'Beneficiarios CSI_genero (13)'!E11)/'Beneficiarios CSI_genero (13)'!E11</f>
        <v>-1.4218277289007894E-2</v>
      </c>
    </row>
    <row r="12" spans="1:5" s="70" customFormat="1" ht="14.25" customHeight="1" x14ac:dyDescent="0.2">
      <c r="B12" s="3" t="str">
        <f>'Ev.Nº 1ºtrim-4ºtrim_genero (13)'!B12</f>
        <v>Área Metropolitana de Lisboa</v>
      </c>
      <c r="C12" s="56">
        <f>('Beneficiarios CSI_genero (13)'!O12-'Beneficiarios CSI_genero (13)'!C12)/'Beneficiarios CSI_genero (13)'!C12</f>
        <v>1.0736525660296328E-4</v>
      </c>
      <c r="D12" s="52">
        <f>('Beneficiarios CSI_genero (13)'!P12-'Beneficiarios CSI_genero (13)'!D12)/'Beneficiarios CSI_genero (13)'!D12</f>
        <v>3.3242935876126325E-3</v>
      </c>
      <c r="E12" s="53">
        <f>('Beneficiarios CSI_genero (13)'!Q12-'Beneficiarios CSI_genero (13)'!E12)/'Beneficiarios CSI_genero (13)'!E12</f>
        <v>1.0413227338531481E-3</v>
      </c>
    </row>
    <row r="13" spans="1:5" s="70" customFormat="1" ht="14.25" customHeight="1" x14ac:dyDescent="0.2">
      <c r="B13" s="3" t="str">
        <f>'Ev.Nº 1ºtrim-4ºtrim_genero (13)'!B13</f>
        <v>Distrito de Lisboa</v>
      </c>
      <c r="C13" s="56">
        <f>('Beneficiarios CSI_genero (13)'!O13-'Beneficiarios CSI_genero (13)'!C13)/'Beneficiarios CSI_genero (13)'!C13</f>
        <v>-1.6701828410689171E-3</v>
      </c>
      <c r="D13" s="52">
        <f>('Beneficiarios CSI_genero (13)'!P13-'Beneficiarios CSI_genero (13)'!D13)/'Beneficiarios CSI_genero (13)'!D13</f>
        <v>-2.3216547066272691E-3</v>
      </c>
      <c r="E13" s="53">
        <f>('Beneficiarios CSI_genero (13)'!Q13-'Beneficiarios CSI_genero (13)'!E13)/'Beneficiarios CSI_genero (13)'!E13</f>
        <v>-1.8617351371478217E-3</v>
      </c>
    </row>
    <row r="14" spans="1:5" s="70" customFormat="1" ht="14.25" customHeight="1" x14ac:dyDescent="0.2">
      <c r="B14" s="3" t="str">
        <f>'Ev.Nº 1ºtrim-4ºtrim_genero (13)'!B14</f>
        <v>Concelho de Lisboa</v>
      </c>
      <c r="C14" s="174">
        <f>('Beneficiarios CSI_genero (13)'!O14-'Beneficiarios CSI_genero (13)'!C14)/'Beneficiarios CSI_genero (13)'!C14</f>
        <v>-6.0938452163315053E-3</v>
      </c>
      <c r="D14" s="175">
        <f>('Beneficiarios CSI_genero (13)'!P14-'Beneficiarios CSI_genero (13)'!D14)/'Beneficiarios CSI_genero (13)'!D14</f>
        <v>1.8584070796460177E-2</v>
      </c>
      <c r="E14" s="176">
        <f>('Beneficiarios CSI_genero (13)'!Q14-'Beneficiarios CSI_genero (13)'!E14)/'Beneficiarios CSI_genero (13)'!E14</f>
        <v>2.2665457842248413E-4</v>
      </c>
    </row>
    <row r="15" spans="1:5" s="70" customFormat="1" ht="14.25" customHeight="1" x14ac:dyDescent="0.2">
      <c r="B15" s="28" t="str">
        <f>'BeneficiáriosCSI_genero % (13)'!B15</f>
        <v>Ajuda</v>
      </c>
      <c r="C15" s="56">
        <f>('Beneficiarios CSI_genero (13)'!O15-'Beneficiarios CSI_genero (13)'!C15)/'Beneficiarios CSI_genero (13)'!C15</f>
        <v>-2.2058823529411766E-2</v>
      </c>
      <c r="D15" s="52">
        <f>('Beneficiarios CSI_genero (13)'!P15-'Beneficiarios CSI_genero (13)'!D15)/'Beneficiarios CSI_genero (13)'!D15</f>
        <v>1.1494252873563218E-2</v>
      </c>
      <c r="E15" s="53">
        <f>('Beneficiarios CSI_genero (13)'!Q15-'Beneficiarios CSI_genero (13)'!E15)/'Beneficiarios CSI_genero (13)'!E15</f>
        <v>-1.3927576601671309E-2</v>
      </c>
    </row>
    <row r="16" spans="1:5" s="70" customFormat="1" ht="14.25" customHeight="1" x14ac:dyDescent="0.2">
      <c r="B16" s="28" t="str">
        <f>'BeneficiáriosCSI_genero % (13)'!B16</f>
        <v>Alcântara</v>
      </c>
      <c r="C16" s="56">
        <f>('Beneficiarios CSI_genero (13)'!O16-'Beneficiarios CSI_genero (13)'!C16)/'Beneficiarios CSI_genero (13)'!C16</f>
        <v>0</v>
      </c>
      <c r="D16" s="52">
        <f>('Beneficiarios CSI_genero (13)'!P16-'Beneficiarios CSI_genero (13)'!D16)/'Beneficiarios CSI_genero (13)'!D16</f>
        <v>1.6949152542372881E-2</v>
      </c>
      <c r="E16" s="53">
        <f>('Beneficiarios CSI_genero (13)'!Q16-'Beneficiarios CSI_genero (13)'!E16)/'Beneficiarios CSI_genero (13)'!E16</f>
        <v>4.3478260869565218E-3</v>
      </c>
    </row>
    <row r="17" spans="2:5" s="70" customFormat="1" ht="14.25" customHeight="1" x14ac:dyDescent="0.2">
      <c r="B17" s="28" t="str">
        <f>'BeneficiáriosCSI_genero % (13)'!B17</f>
        <v>Alvalade</v>
      </c>
      <c r="C17" s="56">
        <f>('Beneficiarios CSI_genero (13)'!O17-'Beneficiarios CSI_genero (13)'!C17)/'Beneficiarios CSI_genero (13)'!C17</f>
        <v>-2.3323615160349854E-2</v>
      </c>
      <c r="D17" s="52">
        <f>('Beneficiarios CSI_genero (13)'!P17-'Beneficiarios CSI_genero (13)'!D17)/'Beneficiarios CSI_genero (13)'!D17</f>
        <v>2.3809523809523808E-2</v>
      </c>
      <c r="E17" s="53">
        <f>('Beneficiarios CSI_genero (13)'!Q17-'Beneficiarios CSI_genero (13)'!E17)/'Beneficiarios CSI_genero (13)'!E17</f>
        <v>-1.405152224824356E-2</v>
      </c>
    </row>
    <row r="18" spans="2:5" s="70" customFormat="1" ht="14.25" customHeight="1" x14ac:dyDescent="0.2">
      <c r="B18" s="28" t="str">
        <f>'BeneficiáriosCSI_genero % (13)'!B18</f>
        <v>Areeiro</v>
      </c>
      <c r="C18" s="56">
        <f>('Beneficiarios CSI_genero (13)'!O18-'Beneficiarios CSI_genero (13)'!C18)/'Beneficiarios CSI_genero (13)'!C18</f>
        <v>-2.7888446215139442E-2</v>
      </c>
      <c r="D18" s="52">
        <f>('Beneficiarios CSI_genero (13)'!P18-'Beneficiarios CSI_genero (13)'!D18)/'Beneficiarios CSI_genero (13)'!D18</f>
        <v>0.04</v>
      </c>
      <c r="E18" s="53">
        <f>('Beneficiarios CSI_genero (13)'!Q18-'Beneficiarios CSI_genero (13)'!E18)/'Beneficiarios CSI_genero (13)'!E18</f>
        <v>-1.6611295681063124E-2</v>
      </c>
    </row>
    <row r="19" spans="2:5" s="70" customFormat="1" ht="14.25" customHeight="1" x14ac:dyDescent="0.2">
      <c r="B19" s="28" t="str">
        <f>'BeneficiáriosCSI_genero % (13)'!B19</f>
        <v>Arroios</v>
      </c>
      <c r="C19" s="56">
        <f>('Beneficiarios CSI_genero (13)'!O19-'Beneficiarios CSI_genero (13)'!C19)/'Beneficiarios CSI_genero (13)'!C19</f>
        <v>-5.9880239520958087E-3</v>
      </c>
      <c r="D19" s="52">
        <f>('Beneficiarios CSI_genero (13)'!P19-'Beneficiarios CSI_genero (13)'!D19)/'Beneficiarios CSI_genero (13)'!D19</f>
        <v>6.3926940639269403E-2</v>
      </c>
      <c r="E19" s="53">
        <f>('Beneficiarios CSI_genero (13)'!Q19-'Beneficiarios CSI_genero (13)'!E19)/'Beneficiarios CSI_genero (13)'!E19</f>
        <v>1.5277777777777777E-2</v>
      </c>
    </row>
    <row r="20" spans="2:5" s="70" customFormat="1" ht="14.25" customHeight="1" x14ac:dyDescent="0.2">
      <c r="B20" s="28" t="str">
        <f>'BeneficiáriosCSI_genero % (13)'!B20</f>
        <v>Avenidas Novas</v>
      </c>
      <c r="C20" s="56">
        <f>('Beneficiarios CSI_genero (13)'!O20-'Beneficiarios CSI_genero (13)'!C20)/'Beneficiarios CSI_genero (13)'!C20</f>
        <v>-7.6628352490421452E-3</v>
      </c>
      <c r="D20" s="52">
        <f>('Beneficiarios CSI_genero (13)'!P20-'Beneficiarios CSI_genero (13)'!D20)/'Beneficiarios CSI_genero (13)'!D20</f>
        <v>-1.3698630136986301E-2</v>
      </c>
      <c r="E20" s="53">
        <f>('Beneficiarios CSI_genero (13)'!Q20-'Beneficiarios CSI_genero (13)'!E20)/'Beneficiarios CSI_genero (13)'!E20</f>
        <v>-8.9820359281437123E-3</v>
      </c>
    </row>
    <row r="21" spans="2:5" s="70" customFormat="1" ht="14.25" customHeight="1" x14ac:dyDescent="0.2">
      <c r="B21" s="28" t="str">
        <f>'BeneficiáriosCSI_genero % (13)'!B21</f>
        <v>Beato</v>
      </c>
      <c r="C21" s="56">
        <f>('Beneficiarios CSI_genero (13)'!O21-'Beneficiarios CSI_genero (13)'!C21)/'Beneficiarios CSI_genero (13)'!C21</f>
        <v>2.197802197802198E-2</v>
      </c>
      <c r="D21" s="52">
        <f>('Beneficiarios CSI_genero (13)'!P21-'Beneficiarios CSI_genero (13)'!D21)/'Beneficiarios CSI_genero (13)'!D21</f>
        <v>2.3809523809523808E-2</v>
      </c>
      <c r="E21" s="53">
        <f>('Beneficiarios CSI_genero (13)'!Q21-'Beneficiarios CSI_genero (13)'!E21)/'Beneficiarios CSI_genero (13)'!E21</f>
        <v>2.2556390977443608E-2</v>
      </c>
    </row>
    <row r="22" spans="2:5" s="70" customFormat="1" ht="14.25" customHeight="1" x14ac:dyDescent="0.2">
      <c r="B22" s="28" t="str">
        <f>'BeneficiáriosCSI_genero % (13)'!B22</f>
        <v>Belém</v>
      </c>
      <c r="C22" s="56">
        <f>('Beneficiarios CSI_genero (13)'!O22-'Beneficiarios CSI_genero (13)'!C22)/'Beneficiarios CSI_genero (13)'!C22</f>
        <v>1.3888888888888888E-2</v>
      </c>
      <c r="D22" s="52">
        <f>('Beneficiarios CSI_genero (13)'!P22-'Beneficiarios CSI_genero (13)'!D22)/'Beneficiarios CSI_genero (13)'!D22</f>
        <v>6.8965517241379309E-2</v>
      </c>
      <c r="E22" s="53">
        <f>('Beneficiarios CSI_genero (13)'!Q22-'Beneficiarios CSI_genero (13)'!E22)/'Beneficiarios CSI_genero (13)'!E22</f>
        <v>2.3121387283236993E-2</v>
      </c>
    </row>
    <row r="23" spans="2:5" s="70" customFormat="1" ht="14.25" customHeight="1" x14ac:dyDescent="0.2">
      <c r="B23" s="28" t="str">
        <f>'BeneficiáriosCSI_genero % (13)'!B23</f>
        <v>Benfica</v>
      </c>
      <c r="C23" s="56">
        <f>('Beneficiarios CSI_genero (13)'!O23-'Beneficiarios CSI_genero (13)'!C23)/'Beneficiarios CSI_genero (13)'!C23</f>
        <v>-1.6877637130801686E-2</v>
      </c>
      <c r="D23" s="52">
        <f>('Beneficiarios CSI_genero (13)'!P23-'Beneficiarios CSI_genero (13)'!D23)/'Beneficiarios CSI_genero (13)'!D23</f>
        <v>2.7972027972027972E-2</v>
      </c>
      <c r="E23" s="53">
        <f>('Beneficiarios CSI_genero (13)'!Q23-'Beneficiarios CSI_genero (13)'!E23)/'Beneficiarios CSI_genero (13)'!E23</f>
        <v>-6.4829821717990272E-3</v>
      </c>
    </row>
    <row r="24" spans="2:5" s="70" customFormat="1" ht="14.25" customHeight="1" x14ac:dyDescent="0.2">
      <c r="B24" s="28" t="str">
        <f>'BeneficiáriosCSI_genero % (13)'!B24</f>
        <v>Campo de Ourique</v>
      </c>
      <c r="C24" s="56">
        <f>('Beneficiarios CSI_genero (13)'!O24-'Beneficiarios CSI_genero (13)'!C24)/'Beneficiarios CSI_genero (13)'!C24</f>
        <v>-1.1363636363636364E-2</v>
      </c>
      <c r="D24" s="52">
        <f>('Beneficiarios CSI_genero (13)'!P24-'Beneficiarios CSI_genero (13)'!D24)/'Beneficiarios CSI_genero (13)'!D24</f>
        <v>3.6585365853658534E-2</v>
      </c>
      <c r="E24" s="53">
        <f>('Beneficiarios CSI_genero (13)'!Q24-'Beneficiarios CSI_genero (13)'!E24)/'Beneficiarios CSI_genero (13)'!E24</f>
        <v>0</v>
      </c>
    </row>
    <row r="25" spans="2:5" s="70" customFormat="1" ht="14.25" customHeight="1" x14ac:dyDescent="0.2">
      <c r="B25" s="28" t="str">
        <f>'BeneficiáriosCSI_genero % (13)'!B25</f>
        <v>Campolide</v>
      </c>
      <c r="C25" s="56">
        <f>('Beneficiarios CSI_genero (13)'!O25-'Beneficiarios CSI_genero (13)'!C25)/'Beneficiarios CSI_genero (13)'!C25</f>
        <v>-2.3255813953488372E-2</v>
      </c>
      <c r="D25" s="52">
        <f>('Beneficiarios CSI_genero (13)'!P25-'Beneficiarios CSI_genero (13)'!D25)/'Beneficiarios CSI_genero (13)'!D25</f>
        <v>1.4925373134328358E-2</v>
      </c>
      <c r="E25" s="53">
        <f>('Beneficiarios CSI_genero (13)'!Q25-'Beneficiarios CSI_genero (13)'!E25)/'Beneficiarios CSI_genero (13)'!E25</f>
        <v>-1.2552301255230125E-2</v>
      </c>
    </row>
    <row r="26" spans="2:5" s="70" customFormat="1" ht="14.25" customHeight="1" x14ac:dyDescent="0.2">
      <c r="B26" s="28" t="str">
        <f>'BeneficiáriosCSI_genero % (13)'!B26</f>
        <v>Carnide</v>
      </c>
      <c r="C26" s="56">
        <f>('Beneficiarios CSI_genero (13)'!O26-'Beneficiarios CSI_genero (13)'!C26)/'Beneficiarios CSI_genero (13)'!C26</f>
        <v>-5.6179775280898875E-3</v>
      </c>
      <c r="D26" s="52">
        <f>('Beneficiarios CSI_genero (13)'!P26-'Beneficiarios CSI_genero (13)'!D26)/'Beneficiarios CSI_genero (13)'!D26</f>
        <v>-6.6666666666666666E-2</v>
      </c>
      <c r="E26" s="53">
        <f>('Beneficiarios CSI_genero (13)'!Q26-'Beneficiarios CSI_genero (13)'!E26)/'Beneficiarios CSI_genero (13)'!E26</f>
        <v>-2.3715415019762844E-2</v>
      </c>
    </row>
    <row r="27" spans="2:5" s="70" customFormat="1" ht="14.25" customHeight="1" x14ac:dyDescent="0.2">
      <c r="B27" s="28" t="str">
        <f>'BeneficiáriosCSI_genero % (13)'!B27</f>
        <v>Estrela</v>
      </c>
      <c r="C27" s="56">
        <f>('Beneficiarios CSI_genero (13)'!O27-'Beneficiarios CSI_genero (13)'!C27)/'Beneficiarios CSI_genero (13)'!C27</f>
        <v>8.23045267489712E-3</v>
      </c>
      <c r="D27" s="52">
        <f>('Beneficiarios CSI_genero (13)'!P27-'Beneficiarios CSI_genero (13)'!D27)/'Beneficiarios CSI_genero (13)'!D27</f>
        <v>-1.6666666666666666E-2</v>
      </c>
      <c r="E27" s="53">
        <f>('Beneficiarios CSI_genero (13)'!Q27-'Beneficiarios CSI_genero (13)'!E27)/'Beneficiarios CSI_genero (13)'!E27</f>
        <v>3.3003300330033004E-3</v>
      </c>
    </row>
    <row r="28" spans="2:5" s="70" customFormat="1" ht="14.25" customHeight="1" x14ac:dyDescent="0.2">
      <c r="B28" s="28" t="str">
        <f>'BeneficiáriosCSI_genero % (13)'!B28</f>
        <v>Lumiar</v>
      </c>
      <c r="C28" s="56">
        <f>('Beneficiarios CSI_genero (13)'!O28-'Beneficiarios CSI_genero (13)'!C28)/'Beneficiarios CSI_genero (13)'!C28</f>
        <v>-3.4602076124567475E-3</v>
      </c>
      <c r="D28" s="52">
        <f>('Beneficiarios CSI_genero (13)'!P28-'Beneficiarios CSI_genero (13)'!D28)/'Beneficiarios CSI_genero (13)'!D28</f>
        <v>0</v>
      </c>
      <c r="E28" s="53">
        <f>('Beneficiarios CSI_genero (13)'!Q28-'Beneficiarios CSI_genero (13)'!E28)/'Beneficiarios CSI_genero (13)'!E28</f>
        <v>-2.5773195876288659E-3</v>
      </c>
    </row>
    <row r="29" spans="2:5" s="70" customFormat="1" ht="14.25" customHeight="1" x14ac:dyDescent="0.2">
      <c r="B29" s="28" t="str">
        <f>'BeneficiáriosCSI_genero % (13)'!B29</f>
        <v>Marvila</v>
      </c>
      <c r="C29" s="56">
        <f>('Beneficiarios CSI_genero (13)'!O29-'Beneficiarios CSI_genero (13)'!C29)/'Beneficiarios CSI_genero (13)'!C29</f>
        <v>3.3613445378151263E-3</v>
      </c>
      <c r="D29" s="52">
        <f>('Beneficiarios CSI_genero (13)'!P29-'Beneficiarios CSI_genero (13)'!D29)/'Beneficiarios CSI_genero (13)'!D29</f>
        <v>-1.8099547511312219E-2</v>
      </c>
      <c r="E29" s="53">
        <f>('Beneficiarios CSI_genero (13)'!Q29-'Beneficiarios CSI_genero (13)'!E29)/'Beneficiarios CSI_genero (13)'!E29</f>
        <v>-2.4509803921568627E-3</v>
      </c>
    </row>
    <row r="30" spans="2:5" s="70" customFormat="1" ht="14.25" customHeight="1" x14ac:dyDescent="0.2">
      <c r="B30" s="28" t="str">
        <f>'BeneficiáriosCSI_genero % (13)'!B30</f>
        <v>Misericórdia</v>
      </c>
      <c r="C30" s="56">
        <f>('Beneficiarios CSI_genero (13)'!O30-'Beneficiarios CSI_genero (13)'!C30)/'Beneficiarios CSI_genero (13)'!C30</f>
        <v>-3.1674208144796379E-2</v>
      </c>
      <c r="D30" s="52">
        <f>('Beneficiarios CSI_genero (13)'!P30-'Beneficiarios CSI_genero (13)'!D30)/'Beneficiarios CSI_genero (13)'!D30</f>
        <v>4.2105263157894736E-2</v>
      </c>
      <c r="E30" s="53">
        <f>('Beneficiarios CSI_genero (13)'!Q30-'Beneficiarios CSI_genero (13)'!E30)/'Beneficiarios CSI_genero (13)'!E30</f>
        <v>-9.4936708860759497E-3</v>
      </c>
    </row>
    <row r="31" spans="2:5" s="70" customFormat="1" ht="14.25" customHeight="1" x14ac:dyDescent="0.2">
      <c r="B31" s="28" t="str">
        <f>'BeneficiáriosCSI_genero % (13)'!B31</f>
        <v>Olivais</v>
      </c>
      <c r="C31" s="56">
        <f>('Beneficiarios CSI_genero (13)'!O31-'Beneficiarios CSI_genero (13)'!C31)/'Beneficiarios CSI_genero (13)'!C31</f>
        <v>-2.0460358056265986E-2</v>
      </c>
      <c r="D31" s="52">
        <f>('Beneficiarios CSI_genero (13)'!P31-'Beneficiarios CSI_genero (13)'!D31)/'Beneficiarios CSI_genero (13)'!D31</f>
        <v>1.4492753623188406E-2</v>
      </c>
      <c r="E31" s="53">
        <f>('Beneficiarios CSI_genero (13)'!Q31-'Beneficiarios CSI_genero (13)'!E31)/'Beneficiarios CSI_genero (13)'!E31</f>
        <v>-1.1342155009451797E-2</v>
      </c>
    </row>
    <row r="32" spans="2:5" s="70" customFormat="1" ht="14.25" customHeight="1" x14ac:dyDescent="0.2">
      <c r="B32" s="28" t="str">
        <f>'BeneficiáriosCSI_genero % (13)'!B32</f>
        <v>Parque das Nações</v>
      </c>
      <c r="C32" s="56">
        <f>('Beneficiarios CSI_genero (13)'!O32-'Beneficiarios CSI_genero (13)'!C32)/'Beneficiarios CSI_genero (13)'!C32</f>
        <v>4.1666666666666664E-2</v>
      </c>
      <c r="D32" s="52">
        <f>('Beneficiarios CSI_genero (13)'!P32-'Beneficiarios CSI_genero (13)'!D32)/'Beneficiarios CSI_genero (13)'!D32</f>
        <v>-0.1111111111111111</v>
      </c>
      <c r="E32" s="53">
        <f>('Beneficiarios CSI_genero (13)'!Q32-'Beneficiarios CSI_genero (13)'!E32)/'Beneficiarios CSI_genero (13)'!E32</f>
        <v>0</v>
      </c>
    </row>
    <row r="33" spans="2:5" s="70" customFormat="1" ht="14.25" customHeight="1" x14ac:dyDescent="0.2">
      <c r="B33" s="28" t="str">
        <f>'BeneficiáriosCSI_genero % (13)'!B33</f>
        <v>Penha de França</v>
      </c>
      <c r="C33" s="56">
        <f>('Beneficiarios CSI_genero (13)'!O33-'Beneficiarios CSI_genero (13)'!C33)/'Beneficiarios CSI_genero (13)'!C33</f>
        <v>2.05761316872428E-3</v>
      </c>
      <c r="D33" s="52">
        <f>('Beneficiarios CSI_genero (13)'!P33-'Beneficiarios CSI_genero (13)'!D33)/'Beneficiarios CSI_genero (13)'!D33</f>
        <v>2.6845637583892617E-2</v>
      </c>
      <c r="E33" s="53">
        <f>('Beneficiarios CSI_genero (13)'!Q33-'Beneficiarios CSI_genero (13)'!E33)/'Beneficiarios CSI_genero (13)'!E33</f>
        <v>7.874015748031496E-3</v>
      </c>
    </row>
    <row r="34" spans="2:5" s="70" customFormat="1" ht="14.25" customHeight="1" x14ac:dyDescent="0.2">
      <c r="B34" s="28" t="str">
        <f>'BeneficiáriosCSI_genero % (13)'!B34</f>
        <v>Santa Clara</v>
      </c>
      <c r="C34" s="56">
        <f>('Beneficiarios CSI_genero (13)'!O34-'Beneficiarios CSI_genero (13)'!C34)/'Beneficiarios CSI_genero (13)'!C34</f>
        <v>1.4134275618374558E-2</v>
      </c>
      <c r="D34" s="52">
        <f>('Beneficiarios CSI_genero (13)'!P34-'Beneficiarios CSI_genero (13)'!D34)/'Beneficiarios CSI_genero (13)'!D34</f>
        <v>4.878048780487805E-2</v>
      </c>
      <c r="E34" s="53">
        <f>('Beneficiarios CSI_genero (13)'!Q34-'Beneficiarios CSI_genero (13)'!E34)/'Beneficiarios CSI_genero (13)'!E34</f>
        <v>2.4630541871921183E-2</v>
      </c>
    </row>
    <row r="35" spans="2:5" s="70" customFormat="1" ht="14.25" customHeight="1" x14ac:dyDescent="0.2">
      <c r="B35" s="28" t="str">
        <f>'BeneficiáriosCSI_genero % (13)'!B35</f>
        <v>Santa Maria Maior</v>
      </c>
      <c r="C35" s="56">
        <f>('Beneficiarios CSI_genero (13)'!O35-'Beneficiarios CSI_genero (13)'!C35)/'Beneficiarios CSI_genero (13)'!C35</f>
        <v>2.6315789473684209E-2</v>
      </c>
      <c r="D35" s="52">
        <f>('Beneficiarios CSI_genero (13)'!P35-'Beneficiarios CSI_genero (13)'!D35)/'Beneficiarios CSI_genero (13)'!D35</f>
        <v>4.3478260869565216E-2</v>
      </c>
      <c r="E35" s="53">
        <f>('Beneficiarios CSI_genero (13)'!Q35-'Beneficiarios CSI_genero (13)'!E35)/'Beneficiarios CSI_genero (13)'!E35</f>
        <v>3.2069970845481049E-2</v>
      </c>
    </row>
    <row r="36" spans="2:5" s="70" customFormat="1" ht="14.25" customHeight="1" x14ac:dyDescent="0.2">
      <c r="B36" s="28" t="str">
        <f>'BeneficiáriosCSI_genero % (13)'!B36</f>
        <v>Santo António</v>
      </c>
      <c r="C36" s="56">
        <f>('Beneficiarios CSI_genero (13)'!O36-'Beneficiarios CSI_genero (13)'!C36)/'Beneficiarios CSI_genero (13)'!C36</f>
        <v>0</v>
      </c>
      <c r="D36" s="52">
        <f>('Beneficiarios CSI_genero (13)'!P36-'Beneficiarios CSI_genero (13)'!D36)/'Beneficiarios CSI_genero (13)'!D36</f>
        <v>6.6666666666666666E-2</v>
      </c>
      <c r="E36" s="53">
        <f>('Beneficiarios CSI_genero (13)'!Q36-'Beneficiarios CSI_genero (13)'!E36)/'Beneficiarios CSI_genero (13)'!E36</f>
        <v>1.7937219730941704E-2</v>
      </c>
    </row>
    <row r="37" spans="2:5" s="70" customFormat="1" ht="14.25" customHeight="1" x14ac:dyDescent="0.2">
      <c r="B37" s="28" t="str">
        <f>'BeneficiáriosCSI_genero % (13)'!B37</f>
        <v>São Domingos de Benfica</v>
      </c>
      <c r="C37" s="56">
        <f>('Beneficiarios CSI_genero (13)'!O37-'Beneficiarios CSI_genero (13)'!C37)/'Beneficiarios CSI_genero (13)'!C37</f>
        <v>-2.843601895734597E-2</v>
      </c>
      <c r="D37" s="52">
        <f>('Beneficiarios CSI_genero (13)'!P37-'Beneficiarios CSI_genero (13)'!D37)/'Beneficiarios CSI_genero (13)'!D37</f>
        <v>-1.5625E-2</v>
      </c>
      <c r="E37" s="53">
        <f>('Beneficiarios CSI_genero (13)'!Q37-'Beneficiarios CSI_genero (13)'!E37)/'Beneficiarios CSI_genero (13)'!E37</f>
        <v>-2.5454545454545455E-2</v>
      </c>
    </row>
    <row r="38" spans="2:5" s="70" customFormat="1" ht="14.25" customHeight="1" x14ac:dyDescent="0.2">
      <c r="B38" s="247" t="str">
        <f>'BeneficiáriosCSI_genero % (13)'!B38</f>
        <v xml:space="preserve">      São Vicente</v>
      </c>
      <c r="C38" s="64">
        <f>('Beneficiarios CSI_genero (13)'!O38-'Beneficiarios CSI_genero (13)'!C38)/'Beneficiarios CSI_genero (13)'!C38</f>
        <v>9.2165898617511521E-3</v>
      </c>
      <c r="D38" s="65">
        <f>('Beneficiarios CSI_genero (13)'!P38-'Beneficiarios CSI_genero (13)'!D38)/'Beneficiarios CSI_genero (13)'!D38</f>
        <v>-2.6666666666666668E-2</v>
      </c>
      <c r="E38" s="54">
        <f>('Beneficiarios CSI_genero (13)'!Q38-'Beneficiarios CSI_genero (13)'!E38)/'Beneficiarios CSI_genero (13)'!E38</f>
        <v>0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pane xSplit="2" topLeftCell="C1" activePane="topRight" state="frozen"/>
      <selection pane="topRight" activeCell="F3" sqref="F3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78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64" t="s">
        <v>78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24.95" customHeight="1" x14ac:dyDescent="0.25">
      <c r="B9" s="10"/>
      <c r="C9" s="465" t="s">
        <v>13</v>
      </c>
      <c r="D9" s="465"/>
      <c r="E9" s="465"/>
      <c r="F9" s="465"/>
      <c r="G9" s="465"/>
      <c r="H9" s="465"/>
      <c r="I9" s="465"/>
      <c r="J9" s="465" t="s">
        <v>15</v>
      </c>
      <c r="K9" s="465"/>
      <c r="L9" s="465"/>
      <c r="M9" s="465"/>
      <c r="N9" s="465"/>
      <c r="O9" s="465"/>
      <c r="P9" s="465"/>
      <c r="Q9" s="465" t="s">
        <v>16</v>
      </c>
      <c r="R9" s="465"/>
      <c r="S9" s="465"/>
      <c r="T9" s="465"/>
      <c r="U9" s="465"/>
      <c r="V9" s="465"/>
      <c r="W9" s="465"/>
      <c r="X9" s="465" t="s">
        <v>14</v>
      </c>
      <c r="Y9" s="465"/>
      <c r="Z9" s="465"/>
      <c r="AA9" s="465"/>
      <c r="AB9" s="465"/>
      <c r="AC9" s="465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[1]Q3.2!Z12</f>
        <v>29632</v>
      </c>
      <c r="D11" s="36">
        <f>[1]Q3.2!AA12</f>
        <v>48951</v>
      </c>
      <c r="E11" s="36">
        <f>[1]Q3.2!AB12</f>
        <v>57080</v>
      </c>
      <c r="F11" s="36">
        <f>[1]Q3.2!AC12</f>
        <v>49965</v>
      </c>
      <c r="G11" s="36">
        <f>[1]Q3.2!AD12</f>
        <v>44425</v>
      </c>
      <c r="H11" s="35">
        <f>[1]Q3.2!AE12</f>
        <v>230056</v>
      </c>
      <c r="I11" s="12"/>
      <c r="J11" s="34">
        <f>[1]Q3.2!AF12</f>
        <v>31423</v>
      </c>
      <c r="K11" s="36">
        <f>[1]Q3.2!AG12</f>
        <v>48915</v>
      </c>
      <c r="L11" s="36">
        <f>[1]Q3.2!AH12</f>
        <v>56711</v>
      </c>
      <c r="M11" s="36">
        <f>[1]Q3.2!AI12</f>
        <v>49405</v>
      </c>
      <c r="N11" s="36">
        <f>[1]Q3.2!AJ12</f>
        <v>43186</v>
      </c>
      <c r="O11" s="35">
        <f>[1]Q3.2!AK12</f>
        <v>229643</v>
      </c>
      <c r="P11" s="12"/>
      <c r="Q11" s="34">
        <f>[1]Q3.2!AL12</f>
        <v>32921</v>
      </c>
      <c r="R11" s="36">
        <f>[1]Q3.2!AM12</f>
        <v>48487</v>
      </c>
      <c r="S11" s="36">
        <f>[1]Q3.2!AN12</f>
        <v>55885</v>
      </c>
      <c r="T11" s="36">
        <f>[1]Q3.2!AO12</f>
        <v>48200</v>
      </c>
      <c r="U11" s="36">
        <f>[1]Q3.2!AP12</f>
        <v>41139</v>
      </c>
      <c r="V11" s="35">
        <f>[1]Q3.2!AQ12</f>
        <v>226634</v>
      </c>
      <c r="W11" s="11"/>
      <c r="X11" s="34">
        <f>[1]Q3.2!AR12</f>
        <v>34737</v>
      </c>
      <c r="Y11" s="36">
        <f>[1]Q3.2!AS12</f>
        <v>48383</v>
      </c>
      <c r="Z11" s="36">
        <f>[1]Q3.2!AT12</f>
        <v>55576</v>
      </c>
      <c r="AA11" s="36">
        <f>[1]Q3.2!AU12</f>
        <v>47747</v>
      </c>
      <c r="AB11" s="36">
        <f>[1]Q3.2!AV12</f>
        <v>40341</v>
      </c>
      <c r="AC11" s="35">
        <f>[1]Q3.2!AW12</f>
        <v>226785</v>
      </c>
    </row>
    <row r="12" spans="1:29" x14ac:dyDescent="0.25">
      <c r="B12" s="3" t="str">
        <f>[1]Q3.2!A13</f>
        <v>Área Metropolitana de Lisboa</v>
      </c>
      <c r="C12" s="37">
        <f>[1]Q3.2!Z13</f>
        <v>4909</v>
      </c>
      <c r="D12" s="39">
        <f>[1]Q3.2!AA13</f>
        <v>8632</v>
      </c>
      <c r="E12" s="39">
        <f>[1]Q3.2!AB13</f>
        <v>9574</v>
      </c>
      <c r="F12" s="39">
        <f>[1]Q3.2!AC13</f>
        <v>8372</v>
      </c>
      <c r="G12" s="39">
        <f>[1]Q3.2!AD13</f>
        <v>7886</v>
      </c>
      <c r="H12" s="38">
        <f>[1]Q3.2!AE13</f>
        <v>39373</v>
      </c>
      <c r="I12" s="12"/>
      <c r="J12" s="37">
        <f>[1]Q3.2!AF13</f>
        <v>5209</v>
      </c>
      <c r="K12" s="39">
        <f>[1]Q3.2!AG13</f>
        <v>8655</v>
      </c>
      <c r="L12" s="39">
        <f>[1]Q3.2!AH13</f>
        <v>9538</v>
      </c>
      <c r="M12" s="39">
        <f>[1]Q3.2!AI13</f>
        <v>8306</v>
      </c>
      <c r="N12" s="39">
        <f>[1]Q3.2!AJ13</f>
        <v>7716</v>
      </c>
      <c r="O12" s="38">
        <f>[1]Q3.2!AK13</f>
        <v>39424</v>
      </c>
      <c r="P12" s="12"/>
      <c r="Q12" s="37">
        <f>[1]Q3.2!AL13</f>
        <v>5543</v>
      </c>
      <c r="R12" s="39">
        <f>[1]Q3.2!AM13</f>
        <v>8614</v>
      </c>
      <c r="S12" s="39">
        <f>[1]Q3.2!AN13</f>
        <v>9432</v>
      </c>
      <c r="T12" s="39">
        <f>[1]Q3.2!AO13</f>
        <v>8159</v>
      </c>
      <c r="U12" s="39">
        <f>[1]Q3.2!AP13</f>
        <v>7418</v>
      </c>
      <c r="V12" s="38">
        <f>[1]Q3.2!AQ13</f>
        <v>39166</v>
      </c>
      <c r="W12" s="11"/>
      <c r="X12" s="37">
        <f>[1]Q3.2!AR13</f>
        <v>5905</v>
      </c>
      <c r="Y12" s="39">
        <f>[1]Q3.2!AS13</f>
        <v>8630</v>
      </c>
      <c r="Z12" s="39">
        <f>[1]Q3.2!AT13</f>
        <v>9411</v>
      </c>
      <c r="AA12" s="39">
        <f>[1]Q3.2!AU13</f>
        <v>8131</v>
      </c>
      <c r="AB12" s="39">
        <f>[1]Q3.2!AV13</f>
        <v>7337</v>
      </c>
      <c r="AC12" s="38">
        <f>[1]Q3.2!AW13</f>
        <v>39414</v>
      </c>
    </row>
    <row r="13" spans="1:29" x14ac:dyDescent="0.25">
      <c r="B13" s="3" t="str">
        <f>[1]Q3.2!A14</f>
        <v>Distrito de Lisboa</v>
      </c>
      <c r="C13" s="37">
        <f>[1]Q3.2!Z14</f>
        <v>3531</v>
      </c>
      <c r="D13" s="39">
        <f>[1]Q3.2!AA14</f>
        <v>7028</v>
      </c>
      <c r="E13" s="39">
        <f>[1]Q3.2!AB14</f>
        <v>8018</v>
      </c>
      <c r="F13" s="39">
        <f>[1]Q3.2!AC14</f>
        <v>7116</v>
      </c>
      <c r="G13" s="39">
        <f>[1]Q3.2!AD14</f>
        <v>6535</v>
      </c>
      <c r="H13" s="38">
        <f>[1]Q3.2!AE14</f>
        <v>32228</v>
      </c>
      <c r="I13" s="12"/>
      <c r="J13" s="37">
        <f>[1]Q3.2!AF14</f>
        <v>3760</v>
      </c>
      <c r="K13" s="39">
        <f>[1]Q3.2!AG14</f>
        <v>7046</v>
      </c>
      <c r="L13" s="39">
        <f>[1]Q3.2!AH14</f>
        <v>7985</v>
      </c>
      <c r="M13" s="39">
        <f>[1]Q3.2!AI14</f>
        <v>7060</v>
      </c>
      <c r="N13" s="39">
        <f>[1]Q3.2!AJ14</f>
        <v>6390</v>
      </c>
      <c r="O13" s="38">
        <f>[1]Q3.2!AK14</f>
        <v>32241</v>
      </c>
      <c r="P13" s="12"/>
      <c r="Q13" s="37">
        <f>[1]Q3.2!AL14</f>
        <v>3970</v>
      </c>
      <c r="R13" s="39">
        <f>[1]Q3.2!AM14</f>
        <v>7020</v>
      </c>
      <c r="S13" s="39">
        <f>[1]Q3.2!AN14</f>
        <v>7895</v>
      </c>
      <c r="T13" s="39">
        <f>[1]Q3.2!AO14</f>
        <v>6934</v>
      </c>
      <c r="U13" s="39">
        <f>[1]Q3.2!AP14</f>
        <v>6134</v>
      </c>
      <c r="V13" s="38">
        <f>[1]Q3.2!AQ14</f>
        <v>31953</v>
      </c>
      <c r="W13" s="11"/>
      <c r="X13" s="37">
        <f>[1]Q3.2!AR14</f>
        <v>4279</v>
      </c>
      <c r="Y13" s="39">
        <f>[1]Q3.2!AS14</f>
        <v>7030</v>
      </c>
      <c r="Z13" s="39">
        <f>[1]Q3.2!AT14</f>
        <v>7885</v>
      </c>
      <c r="AA13" s="39">
        <f>[1]Q3.2!AU14</f>
        <v>6908</v>
      </c>
      <c r="AB13" s="39">
        <f>[1]Q3.2!AV14</f>
        <v>6066</v>
      </c>
      <c r="AC13" s="38">
        <f>[1]Q3.2!AW14</f>
        <v>32168</v>
      </c>
    </row>
    <row r="14" spans="1:29" x14ac:dyDescent="0.25">
      <c r="B14" s="3" t="str">
        <f>[1]Q3.2!A15</f>
        <v>Concelho de Lisboa</v>
      </c>
      <c r="C14" s="177">
        <f>[1]Q3.2!Z15</f>
        <v>931</v>
      </c>
      <c r="D14" s="178">
        <f>[1]Q3.2!AA15</f>
        <v>1788</v>
      </c>
      <c r="E14" s="178">
        <f>[1]Q3.2!AB15</f>
        <v>2064</v>
      </c>
      <c r="F14" s="178">
        <f>[1]Q3.2!AC15</f>
        <v>1950</v>
      </c>
      <c r="G14" s="178">
        <f>[1]Q3.2!AD15</f>
        <v>2091</v>
      </c>
      <c r="H14" s="179">
        <f>[1]Q3.2!AE15</f>
        <v>8824</v>
      </c>
      <c r="I14" s="180"/>
      <c r="J14" s="177">
        <f>[1]Q3.2!AF15</f>
        <v>990</v>
      </c>
      <c r="K14" s="178">
        <f>[1]Q3.2!AG15</f>
        <v>1791</v>
      </c>
      <c r="L14" s="178">
        <f>[1]Q3.2!AH15</f>
        <v>2062</v>
      </c>
      <c r="M14" s="178">
        <f>[1]Q3.2!AI15</f>
        <v>1933</v>
      </c>
      <c r="N14" s="178">
        <f>[1]Q3.2!AJ15</f>
        <v>2056</v>
      </c>
      <c r="O14" s="179">
        <f>[1]Q3.2!AK15</f>
        <v>8832</v>
      </c>
      <c r="P14" s="180"/>
      <c r="Q14" s="177">
        <f>[1]Q3.2!AL15</f>
        <v>1069</v>
      </c>
      <c r="R14" s="178">
        <f>[1]Q3.2!AM15</f>
        <v>1787</v>
      </c>
      <c r="S14" s="178">
        <f>[1]Q3.2!AN15</f>
        <v>2045</v>
      </c>
      <c r="T14" s="178">
        <f>[1]Q3.2!AO15</f>
        <v>1897</v>
      </c>
      <c r="U14" s="178">
        <f>[1]Q3.2!AP15</f>
        <v>1983</v>
      </c>
      <c r="V14" s="179">
        <f>[1]Q3.2!AQ15</f>
        <v>8781</v>
      </c>
      <c r="W14" s="11"/>
      <c r="X14" s="177">
        <f>[1]Q3.2!AR15</f>
        <v>1151</v>
      </c>
      <c r="Y14" s="178">
        <f>[1]Q3.2!AS15</f>
        <v>1784</v>
      </c>
      <c r="Z14" s="178">
        <f>[1]Q3.2!AT15</f>
        <v>2040</v>
      </c>
      <c r="AA14" s="178">
        <f>[1]Q3.2!AU15</f>
        <v>1892</v>
      </c>
      <c r="AB14" s="178">
        <f>[1]Q3.2!AV15</f>
        <v>1959</v>
      </c>
      <c r="AC14" s="179">
        <f>[1]Q3.2!AW15</f>
        <v>8826</v>
      </c>
    </row>
    <row r="15" spans="1:29" x14ac:dyDescent="0.25">
      <c r="B15" s="28" t="str">
        <f>[1]Q3.2!A16</f>
        <v>Ajuda</v>
      </c>
      <c r="C15" s="59">
        <f>[1]Q3.2!Z16</f>
        <v>42</v>
      </c>
      <c r="D15" s="60">
        <f>[1]Q3.2!AA16</f>
        <v>76</v>
      </c>
      <c r="E15" s="60">
        <f>[1]Q3.2!AB16</f>
        <v>87</v>
      </c>
      <c r="F15" s="60">
        <f>[1]Q3.2!AC16</f>
        <v>81</v>
      </c>
      <c r="G15" s="60">
        <f>[1]Q3.2!AD16</f>
        <v>73</v>
      </c>
      <c r="H15" s="83">
        <f>[1]Q3.2!AE16</f>
        <v>359</v>
      </c>
      <c r="I15" s="81"/>
      <c r="J15" s="59">
        <f>[1]Q3.2!AF16</f>
        <v>47</v>
      </c>
      <c r="K15" s="60">
        <f>[1]Q3.2!AG16</f>
        <v>75</v>
      </c>
      <c r="L15" s="60">
        <f>[1]Q3.2!AH16</f>
        <v>88</v>
      </c>
      <c r="M15" s="60">
        <f>[1]Q3.2!AI16</f>
        <v>81</v>
      </c>
      <c r="N15" s="60">
        <f>[1]Q3.2!AJ16</f>
        <v>71</v>
      </c>
      <c r="O15" s="83">
        <f>[1]Q3.2!AK16</f>
        <v>362</v>
      </c>
      <c r="P15" s="81"/>
      <c r="Q15" s="59">
        <f>[1]Q3.2!AL16</f>
        <v>49</v>
      </c>
      <c r="R15" s="60">
        <f>[1]Q3.2!AM16</f>
        <v>75</v>
      </c>
      <c r="S15" s="60">
        <f>[1]Q3.2!AN16</f>
        <v>87</v>
      </c>
      <c r="T15" s="60">
        <f>[1]Q3.2!AO16</f>
        <v>78</v>
      </c>
      <c r="U15" s="60">
        <f>[1]Q3.2!AP16</f>
        <v>65</v>
      </c>
      <c r="V15" s="83">
        <f>[1]Q3.2!AQ16</f>
        <v>354</v>
      </c>
      <c r="W15" s="11"/>
      <c r="X15" s="59">
        <f>[1]Q3.2!AR16</f>
        <v>53</v>
      </c>
      <c r="Y15" s="60">
        <f>[1]Q3.2!AS16</f>
        <v>75</v>
      </c>
      <c r="Z15" s="60">
        <f>[1]Q3.2!AT16</f>
        <v>87</v>
      </c>
      <c r="AA15" s="60">
        <f>[1]Q3.2!AU16</f>
        <v>77</v>
      </c>
      <c r="AB15" s="60">
        <f>[1]Q3.2!AV16</f>
        <v>62</v>
      </c>
      <c r="AC15" s="83">
        <f>[1]Q3.2!AW16</f>
        <v>354</v>
      </c>
    </row>
    <row r="16" spans="1:29" x14ac:dyDescent="0.25">
      <c r="B16" s="28" t="str">
        <f>[1]Q3.2!A17</f>
        <v>Alcântara</v>
      </c>
      <c r="C16" s="61">
        <f>[1]Q3.2!Z17</f>
        <v>27</v>
      </c>
      <c r="D16" s="62">
        <f>[1]Q3.2!AA17</f>
        <v>55</v>
      </c>
      <c r="E16" s="62">
        <f>[1]Q3.2!AB17</f>
        <v>52</v>
      </c>
      <c r="F16" s="62">
        <f>[1]Q3.2!AC17</f>
        <v>46</v>
      </c>
      <c r="G16" s="62">
        <f>[1]Q3.2!AD17</f>
        <v>50</v>
      </c>
      <c r="H16" s="84">
        <f>[1]Q3.2!AE17</f>
        <v>230</v>
      </c>
      <c r="I16" s="81"/>
      <c r="J16" s="61">
        <f>[1]Q3.2!AF17</f>
        <v>29</v>
      </c>
      <c r="K16" s="62">
        <f>[1]Q3.2!AG17</f>
        <v>55</v>
      </c>
      <c r="L16" s="62">
        <f>[1]Q3.2!AH17</f>
        <v>53</v>
      </c>
      <c r="M16" s="62">
        <f>[1]Q3.2!AI17</f>
        <v>46</v>
      </c>
      <c r="N16" s="62">
        <f>[1]Q3.2!AJ17</f>
        <v>48</v>
      </c>
      <c r="O16" s="84">
        <f>[1]Q3.2!AK17</f>
        <v>231</v>
      </c>
      <c r="P16" s="81"/>
      <c r="Q16" s="61">
        <f>[1]Q3.2!AL17</f>
        <v>31</v>
      </c>
      <c r="R16" s="62">
        <f>[1]Q3.2!AM17</f>
        <v>55</v>
      </c>
      <c r="S16" s="62">
        <f>[1]Q3.2!AN17</f>
        <v>52</v>
      </c>
      <c r="T16" s="62">
        <f>[1]Q3.2!AO17</f>
        <v>45</v>
      </c>
      <c r="U16" s="62">
        <f>[1]Q3.2!AP17</f>
        <v>47</v>
      </c>
      <c r="V16" s="84">
        <f>[1]Q3.2!AQ17</f>
        <v>230</v>
      </c>
      <c r="W16" s="11"/>
      <c r="X16" s="61">
        <f>[1]Q3.2!AR17</f>
        <v>31</v>
      </c>
      <c r="Y16" s="62">
        <f>[1]Q3.2!AS17</f>
        <v>55</v>
      </c>
      <c r="Z16" s="62">
        <f>[1]Q3.2!AT17</f>
        <v>53</v>
      </c>
      <c r="AA16" s="62">
        <f>[1]Q3.2!AU17</f>
        <v>45</v>
      </c>
      <c r="AB16" s="62">
        <f>[1]Q3.2!AV17</f>
        <v>47</v>
      </c>
      <c r="AC16" s="84">
        <f>[1]Q3.2!AW17</f>
        <v>231</v>
      </c>
    </row>
    <row r="17" spans="2:29" x14ac:dyDescent="0.25">
      <c r="B17" s="28" t="str">
        <f>[1]Q3.2!A18</f>
        <v>Alvalade</v>
      </c>
      <c r="C17" s="61">
        <f>[1]Q3.2!Z18</f>
        <v>35</v>
      </c>
      <c r="D17" s="62">
        <f>[1]Q3.2!AA18</f>
        <v>69</v>
      </c>
      <c r="E17" s="62">
        <f>[1]Q3.2!AB18</f>
        <v>87</v>
      </c>
      <c r="F17" s="62">
        <f>[1]Q3.2!AC18</f>
        <v>101</v>
      </c>
      <c r="G17" s="62">
        <f>[1]Q3.2!AD18</f>
        <v>135</v>
      </c>
      <c r="H17" s="84">
        <f>[1]Q3.2!AE18</f>
        <v>427</v>
      </c>
      <c r="I17" s="81"/>
      <c r="J17" s="61">
        <f>[1]Q3.2!AF18</f>
        <v>36</v>
      </c>
      <c r="K17" s="62">
        <f>[1]Q3.2!AG18</f>
        <v>70</v>
      </c>
      <c r="L17" s="62">
        <f>[1]Q3.2!AH18</f>
        <v>85</v>
      </c>
      <c r="M17" s="62">
        <f>[1]Q3.2!AI18</f>
        <v>101</v>
      </c>
      <c r="N17" s="62">
        <f>[1]Q3.2!AJ18</f>
        <v>132</v>
      </c>
      <c r="O17" s="84">
        <f>[1]Q3.2!AK18</f>
        <v>424</v>
      </c>
      <c r="P17" s="81"/>
      <c r="Q17" s="61">
        <f>[1]Q3.2!AL18</f>
        <v>38</v>
      </c>
      <c r="R17" s="62">
        <f>[1]Q3.2!AM18</f>
        <v>69</v>
      </c>
      <c r="S17" s="62">
        <f>[1]Q3.2!AN18</f>
        <v>85</v>
      </c>
      <c r="T17" s="62">
        <f>[1]Q3.2!AO18</f>
        <v>101</v>
      </c>
      <c r="U17" s="62">
        <f>[1]Q3.2!AP18</f>
        <v>129</v>
      </c>
      <c r="V17" s="84">
        <f>[1]Q3.2!AQ18</f>
        <v>422</v>
      </c>
      <c r="W17" s="11"/>
      <c r="X17" s="61">
        <f>[1]Q3.2!AR18</f>
        <v>41</v>
      </c>
      <c r="Y17" s="62">
        <f>[1]Q3.2!AS18</f>
        <v>69</v>
      </c>
      <c r="Z17" s="62">
        <f>[1]Q3.2!AT18</f>
        <v>83</v>
      </c>
      <c r="AA17" s="62">
        <f>[1]Q3.2!AU18</f>
        <v>100</v>
      </c>
      <c r="AB17" s="62">
        <f>[1]Q3.2!AV18</f>
        <v>128</v>
      </c>
      <c r="AC17" s="84">
        <f>[1]Q3.2!AW18</f>
        <v>421</v>
      </c>
    </row>
    <row r="18" spans="2:29" x14ac:dyDescent="0.25">
      <c r="B18" s="28" t="str">
        <f>[1]Q3.2!A19</f>
        <v>Areeiro</v>
      </c>
      <c r="C18" s="61">
        <f>[1]Q3.2!Z19</f>
        <v>21</v>
      </c>
      <c r="D18" s="62">
        <f>[1]Q3.2!AA19</f>
        <v>34</v>
      </c>
      <c r="E18" s="62">
        <f>[1]Q3.2!AB19</f>
        <v>64</v>
      </c>
      <c r="F18" s="62">
        <f>[1]Q3.2!AC19</f>
        <v>89</v>
      </c>
      <c r="G18" s="62">
        <f>[1]Q3.2!AD19</f>
        <v>93</v>
      </c>
      <c r="H18" s="84">
        <f>[1]Q3.2!AE19</f>
        <v>301</v>
      </c>
      <c r="I18" s="81"/>
      <c r="J18" s="61">
        <f>[1]Q3.2!AF19</f>
        <v>22</v>
      </c>
      <c r="K18" s="62">
        <f>[1]Q3.2!AG19</f>
        <v>34</v>
      </c>
      <c r="L18" s="62">
        <f>[1]Q3.2!AH19</f>
        <v>64</v>
      </c>
      <c r="M18" s="62">
        <f>[1]Q3.2!AI19</f>
        <v>87</v>
      </c>
      <c r="N18" s="62">
        <f>[1]Q3.2!AJ19</f>
        <v>92</v>
      </c>
      <c r="O18" s="84">
        <f>[1]Q3.2!AK19</f>
        <v>299</v>
      </c>
      <c r="P18" s="81"/>
      <c r="Q18" s="61">
        <f>[1]Q3.2!AL19</f>
        <v>25</v>
      </c>
      <c r="R18" s="62">
        <f>[1]Q3.2!AM19</f>
        <v>35</v>
      </c>
      <c r="S18" s="62">
        <f>[1]Q3.2!AN19</f>
        <v>64</v>
      </c>
      <c r="T18" s="62">
        <f>[1]Q3.2!AO19</f>
        <v>86</v>
      </c>
      <c r="U18" s="62">
        <f>[1]Q3.2!AP19</f>
        <v>87</v>
      </c>
      <c r="V18" s="84">
        <f>[1]Q3.2!AQ19</f>
        <v>297</v>
      </c>
      <c r="W18" s="11"/>
      <c r="X18" s="61">
        <f>[1]Q3.2!AR19</f>
        <v>25</v>
      </c>
      <c r="Y18" s="62">
        <f>[1]Q3.2!AS19</f>
        <v>34</v>
      </c>
      <c r="Z18" s="62">
        <f>[1]Q3.2!AT19</f>
        <v>65</v>
      </c>
      <c r="AA18" s="62">
        <f>[1]Q3.2!AU19</f>
        <v>87</v>
      </c>
      <c r="AB18" s="62">
        <f>[1]Q3.2!AV19</f>
        <v>85</v>
      </c>
      <c r="AC18" s="84">
        <f>[1]Q3.2!AW19</f>
        <v>296</v>
      </c>
    </row>
    <row r="19" spans="2:29" x14ac:dyDescent="0.25">
      <c r="B19" s="28" t="str">
        <f>[1]Q3.2!A20</f>
        <v>Arroios</v>
      </c>
      <c r="C19" s="61">
        <f>[1]Q3.2!Z20</f>
        <v>83</v>
      </c>
      <c r="D19" s="62">
        <f>[1]Q3.2!AA20</f>
        <v>129</v>
      </c>
      <c r="E19" s="62">
        <f>[1]Q3.2!AB20</f>
        <v>156</v>
      </c>
      <c r="F19" s="62">
        <f>[1]Q3.2!AC20</f>
        <v>171</v>
      </c>
      <c r="G19" s="62">
        <f>[1]Q3.2!AD20</f>
        <v>181</v>
      </c>
      <c r="H19" s="84">
        <f>[1]Q3.2!AE20</f>
        <v>720</v>
      </c>
      <c r="I19" s="81"/>
      <c r="J19" s="61">
        <f>[1]Q3.2!AF20</f>
        <v>92</v>
      </c>
      <c r="K19" s="62">
        <f>[1]Q3.2!AG20</f>
        <v>131</v>
      </c>
      <c r="L19" s="62">
        <f>[1]Q3.2!AH20</f>
        <v>155</v>
      </c>
      <c r="M19" s="62">
        <f>[1]Q3.2!AI20</f>
        <v>166</v>
      </c>
      <c r="N19" s="62">
        <f>[1]Q3.2!AJ20</f>
        <v>179</v>
      </c>
      <c r="O19" s="84">
        <f>[1]Q3.2!AK20</f>
        <v>723</v>
      </c>
      <c r="P19" s="81"/>
      <c r="Q19" s="61">
        <f>[1]Q3.2!AL20</f>
        <v>98</v>
      </c>
      <c r="R19" s="62">
        <f>[1]Q3.2!AM20</f>
        <v>130</v>
      </c>
      <c r="S19" s="62">
        <f>[1]Q3.2!AN20</f>
        <v>156</v>
      </c>
      <c r="T19" s="62">
        <f>[1]Q3.2!AO20</f>
        <v>166</v>
      </c>
      <c r="U19" s="62">
        <f>[1]Q3.2!AP20</f>
        <v>174</v>
      </c>
      <c r="V19" s="84">
        <f>[1]Q3.2!AQ20</f>
        <v>724</v>
      </c>
      <c r="W19" s="11"/>
      <c r="X19" s="61">
        <f>[1]Q3.2!AR20</f>
        <v>108</v>
      </c>
      <c r="Y19" s="62">
        <f>[1]Q3.2!AS20</f>
        <v>129</v>
      </c>
      <c r="Z19" s="62">
        <f>[1]Q3.2!AT20</f>
        <v>155</v>
      </c>
      <c r="AA19" s="62">
        <f>[1]Q3.2!AU20</f>
        <v>167</v>
      </c>
      <c r="AB19" s="62">
        <f>[1]Q3.2!AV20</f>
        <v>172</v>
      </c>
      <c r="AC19" s="84">
        <f>[1]Q3.2!AW20</f>
        <v>731</v>
      </c>
    </row>
    <row r="20" spans="2:29" x14ac:dyDescent="0.25">
      <c r="B20" s="28" t="str">
        <f>[1]Q3.2!A21</f>
        <v>Avenidas Novas</v>
      </c>
      <c r="C20" s="61">
        <f>[1]Q3.2!Z21</f>
        <v>23</v>
      </c>
      <c r="D20" s="62">
        <f>[1]Q3.2!AA21</f>
        <v>54</v>
      </c>
      <c r="E20" s="62">
        <f>[1]Q3.2!AB21</f>
        <v>74</v>
      </c>
      <c r="F20" s="62">
        <f>[1]Q3.2!AC21</f>
        <v>82</v>
      </c>
      <c r="G20" s="62">
        <f>[1]Q3.2!AD21</f>
        <v>101</v>
      </c>
      <c r="H20" s="84">
        <f>[1]Q3.2!AE21</f>
        <v>334</v>
      </c>
      <c r="I20" s="81"/>
      <c r="J20" s="61">
        <f>[1]Q3.2!AF21</f>
        <v>25</v>
      </c>
      <c r="K20" s="62">
        <f>[1]Q3.2!AG21</f>
        <v>54</v>
      </c>
      <c r="L20" s="62">
        <f>[1]Q3.2!AH21</f>
        <v>72</v>
      </c>
      <c r="M20" s="62">
        <f>[1]Q3.2!AI21</f>
        <v>81</v>
      </c>
      <c r="N20" s="62">
        <f>[1]Q3.2!AJ21</f>
        <v>98</v>
      </c>
      <c r="O20" s="84">
        <f>[1]Q3.2!AK21</f>
        <v>330</v>
      </c>
      <c r="P20" s="81"/>
      <c r="Q20" s="61">
        <f>[1]Q3.2!AL21</f>
        <v>30</v>
      </c>
      <c r="R20" s="62">
        <f>[1]Q3.2!AM21</f>
        <v>51</v>
      </c>
      <c r="S20" s="62">
        <f>[1]Q3.2!AN21</f>
        <v>71</v>
      </c>
      <c r="T20" s="62">
        <f>[1]Q3.2!AO21</f>
        <v>81</v>
      </c>
      <c r="U20" s="62">
        <f>[1]Q3.2!AP21</f>
        <v>96</v>
      </c>
      <c r="V20" s="84">
        <f>[1]Q3.2!AQ21</f>
        <v>329</v>
      </c>
      <c r="W20" s="11"/>
      <c r="X20" s="61">
        <f>[1]Q3.2!AR21</f>
        <v>34</v>
      </c>
      <c r="Y20" s="62">
        <f>[1]Q3.2!AS21</f>
        <v>50</v>
      </c>
      <c r="Z20" s="62">
        <f>[1]Q3.2!AT21</f>
        <v>70</v>
      </c>
      <c r="AA20" s="62">
        <f>[1]Q3.2!AU21</f>
        <v>82</v>
      </c>
      <c r="AB20" s="62">
        <f>[1]Q3.2!AV21</f>
        <v>95</v>
      </c>
      <c r="AC20" s="84">
        <f>[1]Q3.2!AW21</f>
        <v>331</v>
      </c>
    </row>
    <row r="21" spans="2:29" x14ac:dyDescent="0.25">
      <c r="B21" s="28" t="str">
        <f>[1]Q3.2!A22</f>
        <v>Beato</v>
      </c>
      <c r="C21" s="61">
        <f>[1]Q3.2!Z22</f>
        <v>27</v>
      </c>
      <c r="D21" s="62">
        <f>[1]Q3.2!AA22</f>
        <v>54</v>
      </c>
      <c r="E21" s="62">
        <f>[1]Q3.2!AB22</f>
        <v>83</v>
      </c>
      <c r="F21" s="62">
        <f>[1]Q3.2!AC22</f>
        <v>54</v>
      </c>
      <c r="G21" s="62">
        <f>[1]Q3.2!AD22</f>
        <v>48</v>
      </c>
      <c r="H21" s="84">
        <f>[1]Q3.2!AE22</f>
        <v>266</v>
      </c>
      <c r="I21" s="81"/>
      <c r="J21" s="61">
        <f>[1]Q3.2!AF22</f>
        <v>30</v>
      </c>
      <c r="K21" s="62">
        <f>[1]Q3.2!AG22</f>
        <v>54</v>
      </c>
      <c r="L21" s="62">
        <f>[1]Q3.2!AH22</f>
        <v>83</v>
      </c>
      <c r="M21" s="62">
        <f>[1]Q3.2!AI22</f>
        <v>53</v>
      </c>
      <c r="N21" s="62">
        <f>[1]Q3.2!AJ22</f>
        <v>47</v>
      </c>
      <c r="O21" s="84">
        <f>[1]Q3.2!AK22</f>
        <v>267</v>
      </c>
      <c r="P21" s="81"/>
      <c r="Q21" s="61">
        <f>[1]Q3.2!AL22</f>
        <v>34</v>
      </c>
      <c r="R21" s="62">
        <f>[1]Q3.2!AM22</f>
        <v>54</v>
      </c>
      <c r="S21" s="62">
        <f>[1]Q3.2!AN22</f>
        <v>82</v>
      </c>
      <c r="T21" s="62">
        <f>[1]Q3.2!AO22</f>
        <v>52</v>
      </c>
      <c r="U21" s="62">
        <f>[1]Q3.2!AP22</f>
        <v>46</v>
      </c>
      <c r="V21" s="84">
        <f>[1]Q3.2!AQ22</f>
        <v>268</v>
      </c>
      <c r="W21" s="11"/>
      <c r="X21" s="61">
        <f>[1]Q3.2!AR22</f>
        <v>37</v>
      </c>
      <c r="Y21" s="62">
        <f>[1]Q3.2!AS22</f>
        <v>54</v>
      </c>
      <c r="Z21" s="62">
        <f>[1]Q3.2!AT22</f>
        <v>83</v>
      </c>
      <c r="AA21" s="62">
        <f>[1]Q3.2!AU22</f>
        <v>53</v>
      </c>
      <c r="AB21" s="62">
        <f>[1]Q3.2!AV22</f>
        <v>45</v>
      </c>
      <c r="AC21" s="84">
        <f>[1]Q3.2!AW22</f>
        <v>272</v>
      </c>
    </row>
    <row r="22" spans="2:29" x14ac:dyDescent="0.25">
      <c r="B22" s="28" t="str">
        <f>[1]Q3.2!A23</f>
        <v>Belém</v>
      </c>
      <c r="C22" s="61">
        <f>[1]Q3.2!Z23</f>
        <v>13</v>
      </c>
      <c r="D22" s="62">
        <f>[1]Q3.2!AA23</f>
        <v>26</v>
      </c>
      <c r="E22" s="62">
        <f>[1]Q3.2!AB23</f>
        <v>52</v>
      </c>
      <c r="F22" s="62">
        <f>[1]Q3.2!AC23</f>
        <v>37</v>
      </c>
      <c r="G22" s="62">
        <f>[1]Q3.2!AD23</f>
        <v>45</v>
      </c>
      <c r="H22" s="84">
        <f>[1]Q3.2!AE23</f>
        <v>173</v>
      </c>
      <c r="I22" s="81"/>
      <c r="J22" s="61">
        <f>[1]Q3.2!AF23</f>
        <v>13</v>
      </c>
      <c r="K22" s="62">
        <f>[1]Q3.2!AG23</f>
        <v>27</v>
      </c>
      <c r="L22" s="62">
        <f>[1]Q3.2!AH23</f>
        <v>52</v>
      </c>
      <c r="M22" s="62">
        <f>[1]Q3.2!AI23</f>
        <v>37</v>
      </c>
      <c r="N22" s="62">
        <f>[1]Q3.2!AJ23</f>
        <v>42</v>
      </c>
      <c r="O22" s="84">
        <f>[1]Q3.2!AK23</f>
        <v>171</v>
      </c>
      <c r="P22" s="81"/>
      <c r="Q22" s="61">
        <f>[1]Q3.2!AL23</f>
        <v>18</v>
      </c>
      <c r="R22" s="62">
        <f>[1]Q3.2!AM23</f>
        <v>27</v>
      </c>
      <c r="S22" s="62">
        <f>[1]Q3.2!AN23</f>
        <v>52</v>
      </c>
      <c r="T22" s="62">
        <f>[1]Q3.2!AO23</f>
        <v>37</v>
      </c>
      <c r="U22" s="62">
        <f>[1]Q3.2!AP23</f>
        <v>40</v>
      </c>
      <c r="V22" s="84">
        <f>[1]Q3.2!AQ23</f>
        <v>174</v>
      </c>
      <c r="W22" s="11"/>
      <c r="X22" s="61">
        <f>[1]Q3.2!AR23</f>
        <v>21</v>
      </c>
      <c r="Y22" s="62">
        <f>[1]Q3.2!AS23</f>
        <v>27</v>
      </c>
      <c r="Z22" s="62">
        <f>[1]Q3.2!AT23</f>
        <v>52</v>
      </c>
      <c r="AA22" s="62">
        <f>[1]Q3.2!AU23</f>
        <v>37</v>
      </c>
      <c r="AB22" s="62">
        <f>[1]Q3.2!AV23</f>
        <v>40</v>
      </c>
      <c r="AC22" s="84">
        <f>[1]Q3.2!AW23</f>
        <v>177</v>
      </c>
    </row>
    <row r="23" spans="2:29" x14ac:dyDescent="0.25">
      <c r="B23" s="28" t="str">
        <f>[1]Q3.2!A24</f>
        <v>Benfica</v>
      </c>
      <c r="C23" s="61">
        <f>[1]Q3.2!Z24</f>
        <v>68</v>
      </c>
      <c r="D23" s="62">
        <f>[1]Q3.2!AA24</f>
        <v>133</v>
      </c>
      <c r="E23" s="62">
        <f>[1]Q3.2!AB24</f>
        <v>141</v>
      </c>
      <c r="F23" s="62">
        <f>[1]Q3.2!AC24</f>
        <v>142</v>
      </c>
      <c r="G23" s="62">
        <f>[1]Q3.2!AD24</f>
        <v>133</v>
      </c>
      <c r="H23" s="84">
        <f>[1]Q3.2!AE24</f>
        <v>617</v>
      </c>
      <c r="I23" s="81"/>
      <c r="J23" s="61">
        <f>[1]Q3.2!AF24</f>
        <v>70</v>
      </c>
      <c r="K23" s="62">
        <f>[1]Q3.2!AG24</f>
        <v>133</v>
      </c>
      <c r="L23" s="62">
        <f>[1]Q3.2!AH24</f>
        <v>140</v>
      </c>
      <c r="M23" s="62">
        <f>[1]Q3.2!AI24</f>
        <v>141</v>
      </c>
      <c r="N23" s="62">
        <f>[1]Q3.2!AJ24</f>
        <v>127</v>
      </c>
      <c r="O23" s="84">
        <f>[1]Q3.2!AK24</f>
        <v>611</v>
      </c>
      <c r="P23" s="81"/>
      <c r="Q23" s="61">
        <f>[1]Q3.2!AL24</f>
        <v>72</v>
      </c>
      <c r="R23" s="62">
        <f>[1]Q3.2!AM24</f>
        <v>132</v>
      </c>
      <c r="S23" s="62">
        <f>[1]Q3.2!AN24</f>
        <v>139</v>
      </c>
      <c r="T23" s="62">
        <f>[1]Q3.2!AO24</f>
        <v>136</v>
      </c>
      <c r="U23" s="62">
        <f>[1]Q3.2!AP24</f>
        <v>124</v>
      </c>
      <c r="V23" s="84">
        <f>[1]Q3.2!AQ24</f>
        <v>603</v>
      </c>
      <c r="W23" s="11"/>
      <c r="X23" s="61">
        <f>[1]Q3.2!AR24</f>
        <v>81</v>
      </c>
      <c r="Y23" s="62">
        <f>[1]Q3.2!AS24</f>
        <v>134</v>
      </c>
      <c r="Z23" s="62">
        <f>[1]Q3.2!AT24</f>
        <v>139</v>
      </c>
      <c r="AA23" s="62">
        <f>[1]Q3.2!AU24</f>
        <v>134</v>
      </c>
      <c r="AB23" s="62">
        <f>[1]Q3.2!AV24</f>
        <v>125</v>
      </c>
      <c r="AC23" s="84">
        <f>[1]Q3.2!AW24</f>
        <v>613</v>
      </c>
    </row>
    <row r="24" spans="2:29" x14ac:dyDescent="0.25">
      <c r="B24" s="28" t="str">
        <f>[1]Q3.2!A25</f>
        <v>Campo de Ourique</v>
      </c>
      <c r="C24" s="61">
        <f>[1]Q3.2!Z25</f>
        <v>28</v>
      </c>
      <c r="D24" s="62">
        <f>[1]Q3.2!AA25</f>
        <v>67</v>
      </c>
      <c r="E24" s="62">
        <f>[1]Q3.2!AB25</f>
        <v>71</v>
      </c>
      <c r="F24" s="62">
        <f>[1]Q3.2!AC25</f>
        <v>86</v>
      </c>
      <c r="G24" s="62">
        <f>[1]Q3.2!AD25</f>
        <v>94</v>
      </c>
      <c r="H24" s="84">
        <f>[1]Q3.2!AE25</f>
        <v>346</v>
      </c>
      <c r="I24" s="81"/>
      <c r="J24" s="61">
        <f>[1]Q3.2!AF25</f>
        <v>30</v>
      </c>
      <c r="K24" s="62">
        <f>[1]Q3.2!AG25</f>
        <v>67</v>
      </c>
      <c r="L24" s="62">
        <f>[1]Q3.2!AH25</f>
        <v>70</v>
      </c>
      <c r="M24" s="62">
        <f>[1]Q3.2!AI25</f>
        <v>85</v>
      </c>
      <c r="N24" s="62">
        <f>[1]Q3.2!AJ25</f>
        <v>94</v>
      </c>
      <c r="O24" s="84">
        <f>[1]Q3.2!AK25</f>
        <v>346</v>
      </c>
      <c r="P24" s="81"/>
      <c r="Q24" s="61">
        <f>[1]Q3.2!AL25</f>
        <v>34</v>
      </c>
      <c r="R24" s="62">
        <f>[1]Q3.2!AM25</f>
        <v>68</v>
      </c>
      <c r="S24" s="62">
        <f>[1]Q3.2!AN25</f>
        <v>69</v>
      </c>
      <c r="T24" s="62">
        <f>[1]Q3.2!AO25</f>
        <v>83</v>
      </c>
      <c r="U24" s="62">
        <f>[1]Q3.2!AP25</f>
        <v>93</v>
      </c>
      <c r="V24" s="84">
        <f>[1]Q3.2!AQ25</f>
        <v>347</v>
      </c>
      <c r="W24" s="11"/>
      <c r="X24" s="61">
        <f>[1]Q3.2!AR25</f>
        <v>36</v>
      </c>
      <c r="Y24" s="62">
        <f>[1]Q3.2!AS25</f>
        <v>67</v>
      </c>
      <c r="Z24" s="62">
        <f>[1]Q3.2!AT25</f>
        <v>68</v>
      </c>
      <c r="AA24" s="62">
        <f>[1]Q3.2!AU25</f>
        <v>82</v>
      </c>
      <c r="AB24" s="62">
        <f>[1]Q3.2!AV25</f>
        <v>93</v>
      </c>
      <c r="AC24" s="84">
        <f>[1]Q3.2!AW25</f>
        <v>346</v>
      </c>
    </row>
    <row r="25" spans="2:29" x14ac:dyDescent="0.25">
      <c r="B25" s="28" t="str">
        <f>[1]Q3.2!A26</f>
        <v>Campolide</v>
      </c>
      <c r="C25" s="61">
        <f>[1]Q3.2!Z26</f>
        <v>24</v>
      </c>
      <c r="D25" s="62">
        <f>[1]Q3.2!AA26</f>
        <v>56</v>
      </c>
      <c r="E25" s="62">
        <f>[1]Q3.2!AB26</f>
        <v>49</v>
      </c>
      <c r="F25" s="62">
        <f>[1]Q3.2!AC26</f>
        <v>46</v>
      </c>
      <c r="G25" s="62">
        <f>[1]Q3.2!AD26</f>
        <v>64</v>
      </c>
      <c r="H25" s="84">
        <f>[1]Q3.2!AE26</f>
        <v>239</v>
      </c>
      <c r="I25" s="81"/>
      <c r="J25" s="61">
        <f>[1]Q3.2!AF26</f>
        <v>25</v>
      </c>
      <c r="K25" s="62">
        <f>[1]Q3.2!AG26</f>
        <v>56</v>
      </c>
      <c r="L25" s="62">
        <f>[1]Q3.2!AH26</f>
        <v>50</v>
      </c>
      <c r="M25" s="62">
        <f>[1]Q3.2!AI26</f>
        <v>46</v>
      </c>
      <c r="N25" s="62">
        <f>[1]Q3.2!AJ26</f>
        <v>61</v>
      </c>
      <c r="O25" s="84">
        <f>[1]Q3.2!AK26</f>
        <v>238</v>
      </c>
      <c r="P25" s="81"/>
      <c r="Q25" s="61">
        <f>[1]Q3.2!AL26</f>
        <v>25</v>
      </c>
      <c r="R25" s="62">
        <f>[1]Q3.2!AM26</f>
        <v>57</v>
      </c>
      <c r="S25" s="62">
        <f>[1]Q3.2!AN26</f>
        <v>50</v>
      </c>
      <c r="T25" s="62">
        <f>[1]Q3.2!AO26</f>
        <v>45</v>
      </c>
      <c r="U25" s="62">
        <f>[1]Q3.2!AP26</f>
        <v>58</v>
      </c>
      <c r="V25" s="84">
        <f>[1]Q3.2!AQ26</f>
        <v>235</v>
      </c>
      <c r="W25" s="11"/>
      <c r="X25" s="61">
        <f>[1]Q3.2!AR26</f>
        <v>26</v>
      </c>
      <c r="Y25" s="62">
        <f>[1]Q3.2!AS26</f>
        <v>57</v>
      </c>
      <c r="Z25" s="62">
        <f>[1]Q3.2!AT26</f>
        <v>50</v>
      </c>
      <c r="AA25" s="62">
        <f>[1]Q3.2!AU26</f>
        <v>45</v>
      </c>
      <c r="AB25" s="62">
        <f>[1]Q3.2!AV26</f>
        <v>58</v>
      </c>
      <c r="AC25" s="84">
        <f>[1]Q3.2!AW26</f>
        <v>236</v>
      </c>
    </row>
    <row r="26" spans="2:29" x14ac:dyDescent="0.25">
      <c r="B26" s="28" t="str">
        <f>[1]Q3.2!A27</f>
        <v>Carnide</v>
      </c>
      <c r="C26" s="61">
        <f>[1]Q3.2!Z27</f>
        <v>29</v>
      </c>
      <c r="D26" s="62">
        <f>[1]Q3.2!AA27</f>
        <v>58</v>
      </c>
      <c r="E26" s="62">
        <f>[1]Q3.2!AB27</f>
        <v>69</v>
      </c>
      <c r="F26" s="62">
        <f>[1]Q3.2!AC27</f>
        <v>50</v>
      </c>
      <c r="G26" s="62">
        <f>[1]Q3.2!AD27</f>
        <v>47</v>
      </c>
      <c r="H26" s="84">
        <f>[1]Q3.2!AE27</f>
        <v>253</v>
      </c>
      <c r="I26" s="81"/>
      <c r="J26" s="61">
        <f>[1]Q3.2!AF27</f>
        <v>31</v>
      </c>
      <c r="K26" s="62">
        <f>[1]Q3.2!AG27</f>
        <v>59</v>
      </c>
      <c r="L26" s="62">
        <f>[1]Q3.2!AH27</f>
        <v>68</v>
      </c>
      <c r="M26" s="62">
        <f>[1]Q3.2!AI27</f>
        <v>50</v>
      </c>
      <c r="N26" s="62">
        <f>[1]Q3.2!AJ27</f>
        <v>46</v>
      </c>
      <c r="O26" s="84">
        <f>[1]Q3.2!AK27</f>
        <v>254</v>
      </c>
      <c r="P26" s="81"/>
      <c r="Q26" s="61">
        <f>[1]Q3.2!AL27</f>
        <v>32</v>
      </c>
      <c r="R26" s="62">
        <f>[1]Q3.2!AM27</f>
        <v>58</v>
      </c>
      <c r="S26" s="62">
        <f>[1]Q3.2!AN27</f>
        <v>68</v>
      </c>
      <c r="T26" s="62">
        <f>[1]Q3.2!AO27</f>
        <v>49</v>
      </c>
      <c r="U26" s="62">
        <f>[1]Q3.2!AP27</f>
        <v>44</v>
      </c>
      <c r="V26" s="84">
        <f>[1]Q3.2!AQ27</f>
        <v>251</v>
      </c>
      <c r="W26" s="11"/>
      <c r="X26" s="61">
        <f>[1]Q3.2!AR27</f>
        <v>33</v>
      </c>
      <c r="Y26" s="62">
        <f>[1]Q3.2!AS27</f>
        <v>58</v>
      </c>
      <c r="Z26" s="62">
        <f>[1]Q3.2!AT27</f>
        <v>66</v>
      </c>
      <c r="AA26" s="62">
        <f>[1]Q3.2!AU27</f>
        <v>49</v>
      </c>
      <c r="AB26" s="62">
        <f>[1]Q3.2!AV27</f>
        <v>41</v>
      </c>
      <c r="AC26" s="84">
        <f>[1]Q3.2!AW27</f>
        <v>247</v>
      </c>
    </row>
    <row r="27" spans="2:29" x14ac:dyDescent="0.25">
      <c r="B27" s="28" t="str">
        <f>[1]Q3.2!A28</f>
        <v>Estrela</v>
      </c>
      <c r="C27" s="61">
        <f>[1]Q3.2!Z28</f>
        <v>26</v>
      </c>
      <c r="D27" s="62">
        <f>[1]Q3.2!AA28</f>
        <v>50</v>
      </c>
      <c r="E27" s="62">
        <f>[1]Q3.2!AB28</f>
        <v>76</v>
      </c>
      <c r="F27" s="62">
        <f>[1]Q3.2!AC28</f>
        <v>66</v>
      </c>
      <c r="G27" s="62">
        <f>[1]Q3.2!AD28</f>
        <v>85</v>
      </c>
      <c r="H27" s="84">
        <f>[1]Q3.2!AE28</f>
        <v>303</v>
      </c>
      <c r="I27" s="81"/>
      <c r="J27" s="61">
        <f>[1]Q3.2!AF28</f>
        <v>26</v>
      </c>
      <c r="K27" s="62">
        <f>[1]Q3.2!AG28</f>
        <v>50</v>
      </c>
      <c r="L27" s="62">
        <f>[1]Q3.2!AH28</f>
        <v>76</v>
      </c>
      <c r="M27" s="62">
        <f>[1]Q3.2!AI28</f>
        <v>66</v>
      </c>
      <c r="N27" s="62">
        <f>[1]Q3.2!AJ28</f>
        <v>84</v>
      </c>
      <c r="O27" s="84">
        <f>[1]Q3.2!AK28</f>
        <v>302</v>
      </c>
      <c r="P27" s="81"/>
      <c r="Q27" s="61">
        <f>[1]Q3.2!AL28</f>
        <v>31</v>
      </c>
      <c r="R27" s="62">
        <f>[1]Q3.2!AM28</f>
        <v>51</v>
      </c>
      <c r="S27" s="62">
        <f>[1]Q3.2!AN28</f>
        <v>73</v>
      </c>
      <c r="T27" s="62">
        <f>[1]Q3.2!AO28</f>
        <v>65</v>
      </c>
      <c r="U27" s="62">
        <f>[1]Q3.2!AP28</f>
        <v>83</v>
      </c>
      <c r="V27" s="84">
        <f>[1]Q3.2!AQ28</f>
        <v>303</v>
      </c>
      <c r="W27" s="11"/>
      <c r="X27" s="61">
        <f>[1]Q3.2!AR28</f>
        <v>35</v>
      </c>
      <c r="Y27" s="62">
        <f>[1]Q3.2!AS28</f>
        <v>51</v>
      </c>
      <c r="Z27" s="62">
        <f>[1]Q3.2!AT28</f>
        <v>73</v>
      </c>
      <c r="AA27" s="62">
        <f>[1]Q3.2!AU28</f>
        <v>63</v>
      </c>
      <c r="AB27" s="62">
        <f>[1]Q3.2!AV28</f>
        <v>82</v>
      </c>
      <c r="AC27" s="84">
        <f>[1]Q3.2!AW28</f>
        <v>304</v>
      </c>
    </row>
    <row r="28" spans="2:29" x14ac:dyDescent="0.25">
      <c r="B28" s="28" t="str">
        <f>[1]Q3.2!A29</f>
        <v>Lumiar</v>
      </c>
      <c r="C28" s="61">
        <f>[1]Q3.2!Z29</f>
        <v>43</v>
      </c>
      <c r="D28" s="62">
        <f>[1]Q3.2!AA29</f>
        <v>74</v>
      </c>
      <c r="E28" s="62">
        <f>[1]Q3.2!AB29</f>
        <v>96</v>
      </c>
      <c r="F28" s="62">
        <f>[1]Q3.2!AC29</f>
        <v>77</v>
      </c>
      <c r="G28" s="62">
        <f>[1]Q3.2!AD29</f>
        <v>98</v>
      </c>
      <c r="H28" s="84">
        <f>[1]Q3.2!AE29</f>
        <v>388</v>
      </c>
      <c r="I28" s="81"/>
      <c r="J28" s="61">
        <f>[1]Q3.2!AF29</f>
        <v>44</v>
      </c>
      <c r="K28" s="62">
        <f>[1]Q3.2!AG29</f>
        <v>74</v>
      </c>
      <c r="L28" s="62">
        <f>[1]Q3.2!AH29</f>
        <v>97</v>
      </c>
      <c r="M28" s="62">
        <f>[1]Q3.2!AI29</f>
        <v>76</v>
      </c>
      <c r="N28" s="62">
        <f>[1]Q3.2!AJ29</f>
        <v>96</v>
      </c>
      <c r="O28" s="84">
        <f>[1]Q3.2!AK29</f>
        <v>387</v>
      </c>
      <c r="P28" s="81"/>
      <c r="Q28" s="61">
        <f>[1]Q3.2!AL29</f>
        <v>48</v>
      </c>
      <c r="R28" s="62">
        <f>[1]Q3.2!AM29</f>
        <v>75</v>
      </c>
      <c r="S28" s="62">
        <f>[1]Q3.2!AN29</f>
        <v>96</v>
      </c>
      <c r="T28" s="62">
        <f>[1]Q3.2!AO29</f>
        <v>75</v>
      </c>
      <c r="U28" s="62">
        <f>[1]Q3.2!AP29</f>
        <v>93</v>
      </c>
      <c r="V28" s="84">
        <f>[1]Q3.2!AQ29</f>
        <v>387</v>
      </c>
      <c r="W28" s="11"/>
      <c r="X28" s="61">
        <f>[1]Q3.2!AR29</f>
        <v>51</v>
      </c>
      <c r="Y28" s="62">
        <f>[1]Q3.2!AS29</f>
        <v>74</v>
      </c>
      <c r="Z28" s="62">
        <f>[1]Q3.2!AT29</f>
        <v>95</v>
      </c>
      <c r="AA28" s="62">
        <f>[1]Q3.2!AU29</f>
        <v>75</v>
      </c>
      <c r="AB28" s="62">
        <f>[1]Q3.2!AV29</f>
        <v>92</v>
      </c>
      <c r="AC28" s="84">
        <f>[1]Q3.2!AW29</f>
        <v>387</v>
      </c>
    </row>
    <row r="29" spans="2:29" x14ac:dyDescent="0.25">
      <c r="B29" s="28" t="str">
        <f>[1]Q3.2!A30</f>
        <v>Marvila</v>
      </c>
      <c r="C29" s="61">
        <f>[1]Q3.2!Z30</f>
        <v>102</v>
      </c>
      <c r="D29" s="62">
        <f>[1]Q3.2!AA30</f>
        <v>210</v>
      </c>
      <c r="E29" s="62">
        <f>[1]Q3.2!AB30</f>
        <v>180</v>
      </c>
      <c r="F29" s="62">
        <f>[1]Q3.2!AC30</f>
        <v>176</v>
      </c>
      <c r="G29" s="62">
        <f>[1]Q3.2!AD30</f>
        <v>148</v>
      </c>
      <c r="H29" s="84">
        <f>[1]Q3.2!AE30</f>
        <v>816</v>
      </c>
      <c r="I29" s="81"/>
      <c r="J29" s="61">
        <f>[1]Q3.2!AF30</f>
        <v>107</v>
      </c>
      <c r="K29" s="62">
        <f>[1]Q3.2!AG30</f>
        <v>208</v>
      </c>
      <c r="L29" s="62">
        <f>[1]Q3.2!AH30</f>
        <v>181</v>
      </c>
      <c r="M29" s="62">
        <f>[1]Q3.2!AI30</f>
        <v>174</v>
      </c>
      <c r="N29" s="62">
        <f>[1]Q3.2!AJ30</f>
        <v>149</v>
      </c>
      <c r="O29" s="84">
        <f>[1]Q3.2!AK30</f>
        <v>819</v>
      </c>
      <c r="P29" s="81"/>
      <c r="Q29" s="61">
        <f>[1]Q3.2!AL30</f>
        <v>118</v>
      </c>
      <c r="R29" s="62">
        <f>[1]Q3.2!AM30</f>
        <v>206</v>
      </c>
      <c r="S29" s="62">
        <f>[1]Q3.2!AN30</f>
        <v>179</v>
      </c>
      <c r="T29" s="62">
        <f>[1]Q3.2!AO30</f>
        <v>169</v>
      </c>
      <c r="U29" s="62">
        <f>[1]Q3.2!AP30</f>
        <v>143</v>
      </c>
      <c r="V29" s="84">
        <f>[1]Q3.2!AQ30</f>
        <v>815</v>
      </c>
      <c r="W29" s="11"/>
      <c r="X29" s="61">
        <f>[1]Q3.2!AR30</f>
        <v>118</v>
      </c>
      <c r="Y29" s="62">
        <f>[1]Q3.2!AS30</f>
        <v>207</v>
      </c>
      <c r="Z29" s="62">
        <f>[1]Q3.2!AT30</f>
        <v>178</v>
      </c>
      <c r="AA29" s="62">
        <f>[1]Q3.2!AU30</f>
        <v>169</v>
      </c>
      <c r="AB29" s="62">
        <f>[1]Q3.2!AV30</f>
        <v>142</v>
      </c>
      <c r="AC29" s="84">
        <f>[1]Q3.2!AW30</f>
        <v>814</v>
      </c>
    </row>
    <row r="30" spans="2:29" x14ac:dyDescent="0.25">
      <c r="B30" s="28" t="str">
        <f>[1]Q3.2!A31</f>
        <v>Misericórdia</v>
      </c>
      <c r="C30" s="61">
        <f>[1]Q3.2!Z31</f>
        <v>36</v>
      </c>
      <c r="D30" s="62">
        <f>[1]Q3.2!AA31</f>
        <v>67</v>
      </c>
      <c r="E30" s="62">
        <f>[1]Q3.2!AB31</f>
        <v>58</v>
      </c>
      <c r="F30" s="62">
        <f>[1]Q3.2!AC31</f>
        <v>69</v>
      </c>
      <c r="G30" s="62">
        <f>[1]Q3.2!AD31</f>
        <v>86</v>
      </c>
      <c r="H30" s="84">
        <f>[1]Q3.2!AE31</f>
        <v>316</v>
      </c>
      <c r="I30" s="81"/>
      <c r="J30" s="61">
        <f>[1]Q3.2!AF31</f>
        <v>37</v>
      </c>
      <c r="K30" s="62">
        <f>[1]Q3.2!AG31</f>
        <v>67</v>
      </c>
      <c r="L30" s="62">
        <f>[1]Q3.2!AH31</f>
        <v>59</v>
      </c>
      <c r="M30" s="62">
        <f>[1]Q3.2!AI31</f>
        <v>69</v>
      </c>
      <c r="N30" s="62">
        <f>[1]Q3.2!AJ31</f>
        <v>86</v>
      </c>
      <c r="O30" s="84">
        <f>[1]Q3.2!AK31</f>
        <v>318</v>
      </c>
      <c r="P30" s="81"/>
      <c r="Q30" s="61">
        <f>[1]Q3.2!AL31</f>
        <v>38</v>
      </c>
      <c r="R30" s="62">
        <f>[1]Q3.2!AM31</f>
        <v>67</v>
      </c>
      <c r="S30" s="62">
        <f>[1]Q3.2!AN31</f>
        <v>58</v>
      </c>
      <c r="T30" s="62">
        <f>[1]Q3.2!AO31</f>
        <v>68</v>
      </c>
      <c r="U30" s="62">
        <f>[1]Q3.2!AP31</f>
        <v>80</v>
      </c>
      <c r="V30" s="84">
        <f>[1]Q3.2!AQ31</f>
        <v>311</v>
      </c>
      <c r="W30" s="11"/>
      <c r="X30" s="61">
        <f>[1]Q3.2!AR31</f>
        <v>42</v>
      </c>
      <c r="Y30" s="62">
        <f>[1]Q3.2!AS31</f>
        <v>67</v>
      </c>
      <c r="Z30" s="62">
        <f>[1]Q3.2!AT31</f>
        <v>58</v>
      </c>
      <c r="AA30" s="62">
        <f>[1]Q3.2!AU31</f>
        <v>67</v>
      </c>
      <c r="AB30" s="62">
        <f>[1]Q3.2!AV31</f>
        <v>79</v>
      </c>
      <c r="AC30" s="84">
        <f>[1]Q3.2!AW31</f>
        <v>313</v>
      </c>
    </row>
    <row r="31" spans="2:29" x14ac:dyDescent="0.25">
      <c r="B31" s="28" t="str">
        <f>[1]Q3.2!A32</f>
        <v>Olivais</v>
      </c>
      <c r="C31" s="61">
        <f>[1]Q3.2!Z32</f>
        <v>48</v>
      </c>
      <c r="D31" s="62">
        <f>[1]Q3.2!AA32</f>
        <v>110</v>
      </c>
      <c r="E31" s="62">
        <f>[1]Q3.2!AB32</f>
        <v>135</v>
      </c>
      <c r="F31" s="62">
        <f>[1]Q3.2!AC32</f>
        <v>125</v>
      </c>
      <c r="G31" s="62">
        <f>[1]Q3.2!AD32</f>
        <v>111</v>
      </c>
      <c r="H31" s="84">
        <f>[1]Q3.2!AE32</f>
        <v>529</v>
      </c>
      <c r="I31" s="81"/>
      <c r="J31" s="61">
        <f>[1]Q3.2!AF32</f>
        <v>50</v>
      </c>
      <c r="K31" s="62">
        <f>[1]Q3.2!AG32</f>
        <v>108</v>
      </c>
      <c r="L31" s="62">
        <f>[1]Q3.2!AH32</f>
        <v>135</v>
      </c>
      <c r="M31" s="62">
        <f>[1]Q3.2!AI32</f>
        <v>124</v>
      </c>
      <c r="N31" s="62">
        <f>[1]Q3.2!AJ32</f>
        <v>110</v>
      </c>
      <c r="O31" s="84">
        <f>[1]Q3.2!AK32</f>
        <v>527</v>
      </c>
      <c r="P31" s="81"/>
      <c r="Q31" s="61">
        <f>[1]Q3.2!AL32</f>
        <v>49</v>
      </c>
      <c r="R31" s="62">
        <f>[1]Q3.2!AM32</f>
        <v>107</v>
      </c>
      <c r="S31" s="62">
        <f>[1]Q3.2!AN32</f>
        <v>133</v>
      </c>
      <c r="T31" s="62">
        <f>[1]Q3.2!AO32</f>
        <v>121</v>
      </c>
      <c r="U31" s="62">
        <f>[1]Q3.2!AP32</f>
        <v>106</v>
      </c>
      <c r="V31" s="84">
        <f>[1]Q3.2!AQ32</f>
        <v>516</v>
      </c>
      <c r="W31" s="11"/>
      <c r="X31" s="61">
        <f>[1]Q3.2!AR32</f>
        <v>55</v>
      </c>
      <c r="Y31" s="62">
        <f>[1]Q3.2!AS32</f>
        <v>110</v>
      </c>
      <c r="Z31" s="62">
        <f>[1]Q3.2!AT32</f>
        <v>132</v>
      </c>
      <c r="AA31" s="62">
        <f>[1]Q3.2!AU32</f>
        <v>122</v>
      </c>
      <c r="AB31" s="62">
        <f>[1]Q3.2!AV32</f>
        <v>104</v>
      </c>
      <c r="AC31" s="84">
        <f>[1]Q3.2!AW32</f>
        <v>523</v>
      </c>
    </row>
    <row r="32" spans="2:29" x14ac:dyDescent="0.25">
      <c r="B32" s="28" t="str">
        <f>[1]Q3.2!A33</f>
        <v>Parque das Nações</v>
      </c>
      <c r="C32" s="61">
        <f>[1]Q3.2!Z33</f>
        <v>4</v>
      </c>
      <c r="D32" s="62">
        <f>[1]Q3.2!AA33</f>
        <v>11</v>
      </c>
      <c r="E32" s="62">
        <f>[1]Q3.2!AB33</f>
        <v>7</v>
      </c>
      <c r="F32" s="62">
        <f>[1]Q3.2!AC33</f>
        <v>7</v>
      </c>
      <c r="G32" s="62">
        <f>[1]Q3.2!AD33</f>
        <v>4</v>
      </c>
      <c r="H32" s="84">
        <f>[1]Q3.2!AE33</f>
        <v>33</v>
      </c>
      <c r="I32" s="81"/>
      <c r="J32" s="61">
        <f>[1]Q3.2!AF33</f>
        <v>4</v>
      </c>
      <c r="K32" s="62">
        <f>[1]Q3.2!AG33</f>
        <v>12</v>
      </c>
      <c r="L32" s="62">
        <f>[1]Q3.2!AH33</f>
        <v>6</v>
      </c>
      <c r="M32" s="62">
        <f>[1]Q3.2!AI33</f>
        <v>7</v>
      </c>
      <c r="N32" s="62">
        <f>[1]Q3.2!AJ33</f>
        <v>4</v>
      </c>
      <c r="O32" s="84">
        <f>[1]Q3.2!AK33</f>
        <v>33</v>
      </c>
      <c r="P32" s="81"/>
      <c r="Q32" s="61">
        <f>[1]Q3.2!AL33</f>
        <v>4</v>
      </c>
      <c r="R32" s="62">
        <f>[1]Q3.2!AM33</f>
        <v>12</v>
      </c>
      <c r="S32" s="62">
        <f>[1]Q3.2!AN33</f>
        <v>6</v>
      </c>
      <c r="T32" s="62">
        <f>[1]Q3.2!AO33</f>
        <v>7</v>
      </c>
      <c r="U32" s="62">
        <f>[1]Q3.2!AP33</f>
        <v>4</v>
      </c>
      <c r="V32" s="84">
        <f>[1]Q3.2!AQ33</f>
        <v>33</v>
      </c>
      <c r="W32" s="11"/>
      <c r="X32" s="61">
        <f>[1]Q3.2!AR33</f>
        <v>4</v>
      </c>
      <c r="Y32" s="62">
        <f>[1]Q3.2!AS33</f>
        <v>12</v>
      </c>
      <c r="Z32" s="62">
        <f>[1]Q3.2!AT33</f>
        <v>6</v>
      </c>
      <c r="AA32" s="62">
        <f>[1]Q3.2!AU33</f>
        <v>7</v>
      </c>
      <c r="AB32" s="62">
        <f>[1]Q3.2!AV33</f>
        <v>4</v>
      </c>
      <c r="AC32" s="84">
        <f>[1]Q3.2!AW33</f>
        <v>33</v>
      </c>
    </row>
    <row r="33" spans="2:29" x14ac:dyDescent="0.25">
      <c r="B33" s="28" t="str">
        <f>[1]Q3.2!A34</f>
        <v>Penha de França</v>
      </c>
      <c r="C33" s="61">
        <f>[1]Q3.2!Z34</f>
        <v>80</v>
      </c>
      <c r="D33" s="62">
        <f>[1]Q3.2!AA34</f>
        <v>122</v>
      </c>
      <c r="E33" s="62">
        <f>[1]Q3.2!AB34</f>
        <v>154</v>
      </c>
      <c r="F33" s="62">
        <f>[1]Q3.2!AC34</f>
        <v>133</v>
      </c>
      <c r="G33" s="62">
        <f>[1]Q3.2!AD34</f>
        <v>146</v>
      </c>
      <c r="H33" s="84">
        <f>[1]Q3.2!AE34</f>
        <v>635</v>
      </c>
      <c r="I33" s="81"/>
      <c r="J33" s="61">
        <f>[1]Q3.2!AF34</f>
        <v>85</v>
      </c>
      <c r="K33" s="62">
        <f>[1]Q3.2!AG34</f>
        <v>123</v>
      </c>
      <c r="L33" s="62">
        <f>[1]Q3.2!AH34</f>
        <v>154</v>
      </c>
      <c r="M33" s="62">
        <f>[1]Q3.2!AI34</f>
        <v>133</v>
      </c>
      <c r="N33" s="62">
        <f>[1]Q3.2!AJ34</f>
        <v>144</v>
      </c>
      <c r="O33" s="84">
        <f>[1]Q3.2!AK34</f>
        <v>639</v>
      </c>
      <c r="P33" s="81"/>
      <c r="Q33" s="61">
        <f>[1]Q3.2!AL34</f>
        <v>93</v>
      </c>
      <c r="R33" s="62">
        <f>[1]Q3.2!AM34</f>
        <v>124</v>
      </c>
      <c r="S33" s="62">
        <f>[1]Q3.2!AN34</f>
        <v>153</v>
      </c>
      <c r="T33" s="62">
        <f>[1]Q3.2!AO34</f>
        <v>130</v>
      </c>
      <c r="U33" s="62">
        <f>[1]Q3.2!AP34</f>
        <v>139</v>
      </c>
      <c r="V33" s="84">
        <f>[1]Q3.2!AQ34</f>
        <v>639</v>
      </c>
      <c r="W33" s="11"/>
      <c r="X33" s="61">
        <f>[1]Q3.2!AR34</f>
        <v>97</v>
      </c>
      <c r="Y33" s="62">
        <f>[1]Q3.2!AS34</f>
        <v>124</v>
      </c>
      <c r="Z33" s="62">
        <f>[1]Q3.2!AT34</f>
        <v>155</v>
      </c>
      <c r="AA33" s="62">
        <f>[1]Q3.2!AU34</f>
        <v>129</v>
      </c>
      <c r="AB33" s="62">
        <f>[1]Q3.2!AV34</f>
        <v>135</v>
      </c>
      <c r="AC33" s="84">
        <f>[1]Q3.2!AW34</f>
        <v>640</v>
      </c>
    </row>
    <row r="34" spans="2:29" ht="12.75" customHeight="1" x14ac:dyDescent="0.25">
      <c r="B34" s="28" t="str">
        <f>[1]Q3.2!A35</f>
        <v>Santa Clara</v>
      </c>
      <c r="C34" s="61">
        <f>[1]Q3.2!Z35</f>
        <v>58</v>
      </c>
      <c r="D34" s="62">
        <f>[1]Q3.2!AA35</f>
        <v>100</v>
      </c>
      <c r="E34" s="62">
        <f>[1]Q3.2!AB35</f>
        <v>94</v>
      </c>
      <c r="F34" s="62">
        <f>[1]Q3.2!AC35</f>
        <v>81</v>
      </c>
      <c r="G34" s="62">
        <f>[1]Q3.2!AD35</f>
        <v>73</v>
      </c>
      <c r="H34" s="84">
        <f>[1]Q3.2!AE35</f>
        <v>406</v>
      </c>
      <c r="I34" s="81"/>
      <c r="J34" s="61">
        <f>[1]Q3.2!AF35</f>
        <v>61</v>
      </c>
      <c r="K34" s="62">
        <f>[1]Q3.2!AG35</f>
        <v>100</v>
      </c>
      <c r="L34" s="62">
        <f>[1]Q3.2!AH35</f>
        <v>94</v>
      </c>
      <c r="M34" s="62">
        <f>[1]Q3.2!AI35</f>
        <v>81</v>
      </c>
      <c r="N34" s="62">
        <f>[1]Q3.2!AJ35</f>
        <v>72</v>
      </c>
      <c r="O34" s="84">
        <f>[1]Q3.2!AK35</f>
        <v>408</v>
      </c>
      <c r="P34" s="81"/>
      <c r="Q34" s="61">
        <f>[1]Q3.2!AL35</f>
        <v>68</v>
      </c>
      <c r="R34" s="62">
        <f>[1]Q3.2!AM35</f>
        <v>101</v>
      </c>
      <c r="S34" s="62">
        <f>[1]Q3.2!AN35</f>
        <v>92</v>
      </c>
      <c r="T34" s="62">
        <f>[1]Q3.2!AO35</f>
        <v>80</v>
      </c>
      <c r="U34" s="62">
        <f>[1]Q3.2!AP35</f>
        <v>72</v>
      </c>
      <c r="V34" s="84">
        <f>[1]Q3.2!AQ35</f>
        <v>413</v>
      </c>
      <c r="W34" s="11"/>
      <c r="X34" s="61">
        <f>[1]Q3.2!AR35</f>
        <v>75</v>
      </c>
      <c r="Y34" s="62">
        <f>[1]Q3.2!AS35</f>
        <v>100</v>
      </c>
      <c r="Z34" s="62">
        <f>[1]Q3.2!AT35</f>
        <v>91</v>
      </c>
      <c r="AA34" s="62">
        <f>[1]Q3.2!AU35</f>
        <v>79</v>
      </c>
      <c r="AB34" s="62">
        <f>[1]Q3.2!AV35</f>
        <v>71</v>
      </c>
      <c r="AC34" s="84">
        <f>[1]Q3.2!AW35</f>
        <v>416</v>
      </c>
    </row>
    <row r="35" spans="2:29" x14ac:dyDescent="0.25">
      <c r="B35" s="28" t="str">
        <f>[1]Q3.2!A36</f>
        <v>Santa Maria Maior</v>
      </c>
      <c r="C35" s="61">
        <f>[1]Q3.2!Z36</f>
        <v>42</v>
      </c>
      <c r="D35" s="62">
        <f>[1]Q3.2!AA36</f>
        <v>77</v>
      </c>
      <c r="E35" s="62">
        <f>[1]Q3.2!AB36</f>
        <v>98</v>
      </c>
      <c r="F35" s="62">
        <f>[1]Q3.2!AC36</f>
        <v>55</v>
      </c>
      <c r="G35" s="62">
        <f>[1]Q3.2!AD36</f>
        <v>71</v>
      </c>
      <c r="H35" s="84">
        <f>[1]Q3.2!AE36</f>
        <v>343</v>
      </c>
      <c r="I35" s="81"/>
      <c r="J35" s="61">
        <f>[1]Q3.2!AF36</f>
        <v>48</v>
      </c>
      <c r="K35" s="62">
        <f>[1]Q3.2!AG36</f>
        <v>80</v>
      </c>
      <c r="L35" s="62">
        <f>[1]Q3.2!AH36</f>
        <v>98</v>
      </c>
      <c r="M35" s="62">
        <f>[1]Q3.2!AI36</f>
        <v>55</v>
      </c>
      <c r="N35" s="62">
        <f>[1]Q3.2!AJ36</f>
        <v>69</v>
      </c>
      <c r="O35" s="84">
        <f>[1]Q3.2!AK36</f>
        <v>350</v>
      </c>
      <c r="P35" s="81"/>
      <c r="Q35" s="61">
        <f>[1]Q3.2!AL36</f>
        <v>51</v>
      </c>
      <c r="R35" s="62">
        <f>[1]Q3.2!AM36</f>
        <v>79</v>
      </c>
      <c r="S35" s="62">
        <f>[1]Q3.2!AN36</f>
        <v>98</v>
      </c>
      <c r="T35" s="62">
        <f>[1]Q3.2!AO36</f>
        <v>55</v>
      </c>
      <c r="U35" s="62">
        <f>[1]Q3.2!AP36</f>
        <v>66</v>
      </c>
      <c r="V35" s="84">
        <f>[1]Q3.2!AQ36</f>
        <v>349</v>
      </c>
      <c r="W35" s="11"/>
      <c r="X35" s="61">
        <f>[1]Q3.2!AR36</f>
        <v>56</v>
      </c>
      <c r="Y35" s="62">
        <f>[1]Q3.2!AS36</f>
        <v>78</v>
      </c>
      <c r="Z35" s="62">
        <f>[1]Q3.2!AT36</f>
        <v>99</v>
      </c>
      <c r="AA35" s="62">
        <f>[1]Q3.2!AU36</f>
        <v>55</v>
      </c>
      <c r="AB35" s="62">
        <f>[1]Q3.2!AV36</f>
        <v>66</v>
      </c>
      <c r="AC35" s="84">
        <f>[1]Q3.2!AW36</f>
        <v>354</v>
      </c>
    </row>
    <row r="36" spans="2:29" x14ac:dyDescent="0.25">
      <c r="B36" s="28" t="str">
        <f>[1]Q3.2!A37</f>
        <v>Santo António</v>
      </c>
      <c r="C36" s="61">
        <f>[1]Q3.2!Z37</f>
        <v>15</v>
      </c>
      <c r="D36" s="62">
        <f>[1]Q3.2!AA37</f>
        <v>47</v>
      </c>
      <c r="E36" s="62">
        <f>[1]Q3.2!AB37</f>
        <v>54</v>
      </c>
      <c r="F36" s="62">
        <f>[1]Q3.2!AC37</f>
        <v>46</v>
      </c>
      <c r="G36" s="62">
        <f>[1]Q3.2!AD37</f>
        <v>61</v>
      </c>
      <c r="H36" s="84">
        <f>[1]Q3.2!AE37</f>
        <v>223</v>
      </c>
      <c r="I36" s="81"/>
      <c r="J36" s="61">
        <f>[1]Q3.2!AF37</f>
        <v>16</v>
      </c>
      <c r="K36" s="62">
        <f>[1]Q3.2!AG37</f>
        <v>46</v>
      </c>
      <c r="L36" s="62">
        <f>[1]Q3.2!AH37</f>
        <v>54</v>
      </c>
      <c r="M36" s="62">
        <f>[1]Q3.2!AI37</f>
        <v>48</v>
      </c>
      <c r="N36" s="62">
        <f>[1]Q3.2!AJ37</f>
        <v>63</v>
      </c>
      <c r="O36" s="84">
        <f>[1]Q3.2!AK37</f>
        <v>227</v>
      </c>
      <c r="P36" s="81"/>
      <c r="Q36" s="61">
        <f>[1]Q3.2!AL37</f>
        <v>17</v>
      </c>
      <c r="R36" s="62">
        <f>[1]Q3.2!AM37</f>
        <v>46</v>
      </c>
      <c r="S36" s="62">
        <f>[1]Q3.2!AN37</f>
        <v>55</v>
      </c>
      <c r="T36" s="62">
        <f>[1]Q3.2!AO37</f>
        <v>46</v>
      </c>
      <c r="U36" s="62">
        <f>[1]Q3.2!AP37</f>
        <v>58</v>
      </c>
      <c r="V36" s="84">
        <f>[1]Q3.2!AQ37</f>
        <v>222</v>
      </c>
      <c r="W36" s="11"/>
      <c r="X36" s="61">
        <f>[1]Q3.2!AR37</f>
        <v>23</v>
      </c>
      <c r="Y36" s="62">
        <f>[1]Q3.2!AS37</f>
        <v>45</v>
      </c>
      <c r="Z36" s="62">
        <f>[1]Q3.2!AT37</f>
        <v>55</v>
      </c>
      <c r="AA36" s="62">
        <f>[1]Q3.2!AU37</f>
        <v>46</v>
      </c>
      <c r="AB36" s="62">
        <f>[1]Q3.2!AV37</f>
        <v>58</v>
      </c>
      <c r="AC36" s="84">
        <f>[1]Q3.2!AW37</f>
        <v>227</v>
      </c>
    </row>
    <row r="37" spans="2:29" x14ac:dyDescent="0.25">
      <c r="B37" s="28" t="str">
        <f>[1]Q3.2!A38</f>
        <v>São Domingos de Benfica</v>
      </c>
      <c r="C37" s="61">
        <f>[1]Q3.2!Z38</f>
        <v>27</v>
      </c>
      <c r="D37" s="62">
        <f>[1]Q3.2!AA38</f>
        <v>54</v>
      </c>
      <c r="E37" s="62">
        <f>[1]Q3.2!AB38</f>
        <v>55</v>
      </c>
      <c r="F37" s="62">
        <f>[1]Q3.2!AC38</f>
        <v>65</v>
      </c>
      <c r="G37" s="62">
        <f>[1]Q3.2!AD38</f>
        <v>74</v>
      </c>
      <c r="H37" s="84">
        <f>[1]Q3.2!AE38</f>
        <v>275</v>
      </c>
      <c r="I37" s="81"/>
      <c r="J37" s="61">
        <f>[1]Q3.2!AF38</f>
        <v>29</v>
      </c>
      <c r="K37" s="62">
        <f>[1]Q3.2!AG38</f>
        <v>54</v>
      </c>
      <c r="L37" s="62">
        <f>[1]Q3.2!AH38</f>
        <v>55</v>
      </c>
      <c r="M37" s="62">
        <f>[1]Q3.2!AI38</f>
        <v>63</v>
      </c>
      <c r="N37" s="62">
        <f>[1]Q3.2!AJ38</f>
        <v>73</v>
      </c>
      <c r="O37" s="84">
        <f>[1]Q3.2!AK38</f>
        <v>274</v>
      </c>
      <c r="P37" s="81"/>
      <c r="Q37" s="61">
        <f>[1]Q3.2!AL38</f>
        <v>28</v>
      </c>
      <c r="R37" s="62">
        <f>[1]Q3.2!AM38</f>
        <v>54</v>
      </c>
      <c r="S37" s="62">
        <f>[1]Q3.2!AN38</f>
        <v>53</v>
      </c>
      <c r="T37" s="62">
        <f>[1]Q3.2!AO38</f>
        <v>61</v>
      </c>
      <c r="U37" s="62">
        <f>[1]Q3.2!AP38</f>
        <v>70</v>
      </c>
      <c r="V37" s="84">
        <f>[1]Q3.2!AQ38</f>
        <v>266</v>
      </c>
      <c r="W37" s="11"/>
      <c r="X37" s="61">
        <f>[1]Q3.2!AR38</f>
        <v>31</v>
      </c>
      <c r="Y37" s="62">
        <f>[1]Q3.2!AS38</f>
        <v>54</v>
      </c>
      <c r="Z37" s="62">
        <f>[1]Q3.2!AT38</f>
        <v>53</v>
      </c>
      <c r="AA37" s="62">
        <f>[1]Q3.2!AU38</f>
        <v>61</v>
      </c>
      <c r="AB37" s="62">
        <f>[1]Q3.2!AV38</f>
        <v>69</v>
      </c>
      <c r="AC37" s="84">
        <f>[1]Q3.2!AW38</f>
        <v>268</v>
      </c>
    </row>
    <row r="38" spans="2:29" x14ac:dyDescent="0.25">
      <c r="B38" s="28" t="str">
        <f>[1]Q3.2!A39</f>
        <v>São Vicente</v>
      </c>
      <c r="C38" s="61">
        <f>[1]Q3.2!Z39</f>
        <v>30</v>
      </c>
      <c r="D38" s="62">
        <f>[1]Q3.2!AA39</f>
        <v>55</v>
      </c>
      <c r="E38" s="62">
        <f>[1]Q3.2!AB39</f>
        <v>72</v>
      </c>
      <c r="F38" s="62">
        <f>[1]Q3.2!AC39</f>
        <v>65</v>
      </c>
      <c r="G38" s="62">
        <f>[1]Q3.2!AD39</f>
        <v>70</v>
      </c>
      <c r="H38" s="84">
        <f>[1]Q3.2!AE39</f>
        <v>292</v>
      </c>
      <c r="I38" s="184"/>
      <c r="J38" s="61">
        <f>[1]Q3.2!AF39</f>
        <v>33</v>
      </c>
      <c r="K38" s="62">
        <f>[1]Q3.2!AG39</f>
        <v>54</v>
      </c>
      <c r="L38" s="62">
        <f>[1]Q3.2!AH39</f>
        <v>73</v>
      </c>
      <c r="M38" s="182">
        <f>[1]Q3.2!AI39</f>
        <v>63</v>
      </c>
      <c r="N38" s="182">
        <f>[1]Q3.2!AJ39</f>
        <v>69</v>
      </c>
      <c r="O38" s="183">
        <f>[1]Q3.2!AK39</f>
        <v>292</v>
      </c>
      <c r="P38" s="184"/>
      <c r="Q38" s="181">
        <f>[1]Q3.2!AL39</f>
        <v>38</v>
      </c>
      <c r="R38" s="182">
        <f>[1]Q3.2!AM39</f>
        <v>54</v>
      </c>
      <c r="S38" s="182">
        <f>[1]Q3.2!AN39</f>
        <v>74</v>
      </c>
      <c r="T38" s="182">
        <f>[1]Q3.2!AO39</f>
        <v>61</v>
      </c>
      <c r="U38" s="182">
        <f>[1]Q3.2!AP39</f>
        <v>66</v>
      </c>
      <c r="V38" s="183">
        <f>[1]Q3.2!AQ39</f>
        <v>293</v>
      </c>
      <c r="W38" s="11"/>
      <c r="X38" s="181">
        <f>[1]Q3.2!AR39</f>
        <v>38</v>
      </c>
      <c r="Y38" s="182">
        <f>[1]Q3.2!AS39</f>
        <v>53</v>
      </c>
      <c r="Z38" s="182">
        <f>[1]Q3.2!AT39</f>
        <v>74</v>
      </c>
      <c r="AA38" s="182">
        <f>[1]Q3.2!AU39</f>
        <v>61</v>
      </c>
      <c r="AB38" s="182">
        <f>[1]Q3.2!AV39</f>
        <v>66</v>
      </c>
      <c r="AC38" s="183">
        <f>[1]Q3.2!AW39</f>
        <v>292</v>
      </c>
    </row>
    <row r="39" spans="2:29" x14ac:dyDescent="0.25">
      <c r="B39" s="31"/>
      <c r="C39" s="468"/>
      <c r="D39" s="469"/>
      <c r="E39" s="469"/>
      <c r="F39" s="469"/>
      <c r="G39" s="469"/>
      <c r="H39" s="469"/>
      <c r="I39" s="470"/>
      <c r="J39" s="469"/>
      <c r="K39" s="469"/>
      <c r="L39" s="469"/>
      <c r="O39" s="481"/>
      <c r="P39" s="482"/>
      <c r="Q39" s="482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79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466" t="s">
        <v>131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</row>
    <row r="9" spans="1:25" s="70" customFormat="1" ht="24.75" customHeight="1" x14ac:dyDescent="0.25">
      <c r="B9" s="7"/>
      <c r="C9" s="465" t="s">
        <v>13</v>
      </c>
      <c r="D9" s="465"/>
      <c r="E9" s="465"/>
      <c r="F9" s="465"/>
      <c r="G9" s="465"/>
      <c r="H9" s="12"/>
      <c r="I9" s="465" t="s">
        <v>15</v>
      </c>
      <c r="J9" s="465"/>
      <c r="K9" s="465"/>
      <c r="L9" s="465"/>
      <c r="M9" s="465"/>
      <c r="N9" s="12"/>
      <c r="O9" s="465" t="s">
        <v>16</v>
      </c>
      <c r="P9" s="465"/>
      <c r="Q9" s="465"/>
      <c r="R9" s="465"/>
      <c r="S9" s="465"/>
      <c r="T9" s="29"/>
      <c r="U9" s="465" t="s">
        <v>14</v>
      </c>
      <c r="V9" s="465"/>
      <c r="W9" s="465"/>
      <c r="X9" s="465"/>
      <c r="Y9" s="465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(13)'!B11</f>
        <v>Portugal</v>
      </c>
      <c r="C11" s="99">
        <f>'Beneficiarios CSI_idade (13)'!C11/'Beneficiarios CSI_idade (13)'!H11</f>
        <v>0.12880342177556769</v>
      </c>
      <c r="D11" s="105">
        <f>'Beneficiarios CSI_idade (13)'!D11/'Beneficiarios CSI_idade (13)'!H11</f>
        <v>0.21277862781235873</v>
      </c>
      <c r="E11" s="105">
        <f>'Beneficiarios CSI_idade (13)'!E11/'Beneficiarios CSI_idade (13)'!H11</f>
        <v>0.24811350279931843</v>
      </c>
      <c r="F11" s="105">
        <f>'Beneficiarios CSI_idade (13)'!F11/'Beneficiarios CSI_idade (13)'!H11</f>
        <v>0.21718625030427374</v>
      </c>
      <c r="G11" s="100">
        <f>'Beneficiarios CSI_idade (13)'!G11/'Beneficiarios CSI_idade (13)'!H11</f>
        <v>0.19310515700525088</v>
      </c>
      <c r="H11" s="92"/>
      <c r="I11" s="99">
        <f>'Beneficiarios CSI_idade (13)'!J11/'Beneficiarios CSI_idade (13)'!O11</f>
        <v>0.13683412949665349</v>
      </c>
      <c r="J11" s="105">
        <f>'Beneficiarios CSI_idade (13)'!K11/'Beneficiarios CSI_idade (13)'!O11</f>
        <v>0.21300453312315201</v>
      </c>
      <c r="K11" s="105">
        <f>'Beneficiarios CSI_idade (13)'!L11/'Beneficiarios CSI_idade (13)'!O11</f>
        <v>0.24695287903397883</v>
      </c>
      <c r="L11" s="105">
        <f>'Beneficiarios CSI_idade (13)'!M11/'Beneficiarios CSI_idade (13)'!O11</f>
        <v>0.21513827985176992</v>
      </c>
      <c r="M11" s="100">
        <f>'Beneficiarios CSI_idade (13)'!N11/'Beneficiarios CSI_idade (13)'!O11</f>
        <v>0.18805711473896439</v>
      </c>
      <c r="O11" s="99">
        <f>'Beneficiarios CSI_idade (13)'!Q11/'Beneficiarios CSI_idade (13)'!V11</f>
        <v>0.14526064050407264</v>
      </c>
      <c r="P11" s="105">
        <f>'Beneficiarios CSI_idade (13)'!R11/'Beneficiarios CSI_idade (13)'!V11</f>
        <v>0.21394406840985908</v>
      </c>
      <c r="Q11" s="105">
        <f>'Beneficiarios CSI_idade (13)'!S11/'Beneficiarios CSI_idade (13)'!V11</f>
        <v>0.24658700812764192</v>
      </c>
      <c r="R11" s="105">
        <f>'Beneficiarios CSI_idade (13)'!T11/'Beneficiarios CSI_idade (13)'!V11</f>
        <v>0.21267770943459499</v>
      </c>
      <c r="S11" s="100">
        <f>'Beneficiarios CSI_idade (13)'!U11/'Beneficiarios CSI_idade (13)'!V11</f>
        <v>0.18152174872261001</v>
      </c>
      <c r="U11" s="99">
        <f>'Beneficiarios CSI_idade (13)'!X11/'Beneficiarios CSI_idade (13)'!AC11</f>
        <v>0.15317150605198757</v>
      </c>
      <c r="V11" s="105">
        <f>'Beneficiarios CSI_idade (13)'!Y11/'Beneficiarios CSI_idade (13)'!AC11</f>
        <v>0.21334303415128866</v>
      </c>
      <c r="W11" s="105">
        <f>'Beneficiarios CSI_idade (13)'!Z11/'Beneficiarios CSI_idade (13)'!AC11</f>
        <v>0.24506029940251781</v>
      </c>
      <c r="X11" s="105">
        <f>'Beneficiarios CSI_idade (13)'!AA11/'Beneficiarios CSI_idade (13)'!AC11</f>
        <v>0.21053861586965628</v>
      </c>
      <c r="Y11" s="100">
        <f>'Beneficiarios CSI_idade (13)'!AB11/'Beneficiarios CSI_idade (13)'!AC11</f>
        <v>0.17788213506184272</v>
      </c>
    </row>
    <row r="12" spans="1:25" s="70" customFormat="1" ht="14.25" customHeight="1" x14ac:dyDescent="0.2">
      <c r="B12" s="3" t="str">
        <f>'Beneficiarios CSI_idade (13)'!B12</f>
        <v>Área Metropolitana de Lisboa</v>
      </c>
      <c r="C12" s="101">
        <f>'Beneficiarios CSI_idade (13)'!C12/'Beneficiarios CSI_idade (13)'!H12</f>
        <v>0.12467934879231961</v>
      </c>
      <c r="D12" s="106">
        <f>'Beneficiarios CSI_idade (13)'!D12/'Beneficiarios CSI_idade (13)'!H12</f>
        <v>0.21923653264927742</v>
      </c>
      <c r="E12" s="106">
        <f>'Beneficiarios CSI_idade (13)'!E12/'Beneficiarios CSI_idade (13)'!H12</f>
        <v>0.24316155741244</v>
      </c>
      <c r="F12" s="106">
        <f>'Beneficiarios CSI_idade (13)'!F12/'Beneficiarios CSI_idade (13)'!H12</f>
        <v>0.21263302262972086</v>
      </c>
      <c r="G12" s="102">
        <f>'Beneficiarios CSI_idade (13)'!G12/'Beneficiarios CSI_idade (13)'!H12</f>
        <v>0.20028953851624209</v>
      </c>
      <c r="H12" s="92"/>
      <c r="I12" s="101">
        <f>'Beneficiarios CSI_idade (13)'!J12/'Beneficiarios CSI_idade (13)'!O12</f>
        <v>0.13212763798701299</v>
      </c>
      <c r="J12" s="106">
        <f>'Beneficiarios CSI_idade (13)'!K12/'Beneficiarios CSI_idade (13)'!O12</f>
        <v>0.21953632305194806</v>
      </c>
      <c r="K12" s="106">
        <f>'Beneficiarios CSI_idade (13)'!L12/'Beneficiarios CSI_idade (13)'!O12</f>
        <v>0.24193384740259741</v>
      </c>
      <c r="L12" s="106">
        <f>'Beneficiarios CSI_idade (13)'!M12/'Beneficiarios CSI_idade (13)'!O12</f>
        <v>0.21068384740259741</v>
      </c>
      <c r="M12" s="102">
        <f>'Beneficiarios CSI_idade (13)'!N12/'Beneficiarios CSI_idade (13)'!O12</f>
        <v>0.19571834415584416</v>
      </c>
      <c r="O12" s="101">
        <f>'Beneficiarios CSI_idade (13)'!Q12/'Beneficiarios CSI_idade (13)'!V12</f>
        <v>0.14152581320533114</v>
      </c>
      <c r="P12" s="106">
        <f>'Beneficiarios CSI_idade (13)'!R12/'Beneficiarios CSI_idade (13)'!V12</f>
        <v>0.21993565847929328</v>
      </c>
      <c r="Q12" s="106">
        <f>'Beneficiarios CSI_idade (13)'!S12/'Beneficiarios CSI_idade (13)'!V12</f>
        <v>0.24082112035949549</v>
      </c>
      <c r="R12" s="106">
        <f>'Beneficiarios CSI_idade (13)'!T12/'Beneficiarios CSI_idade (13)'!V12</f>
        <v>0.20831843946279938</v>
      </c>
      <c r="S12" s="102">
        <f>'Beneficiarios CSI_idade (13)'!U12/'Beneficiarios CSI_idade (13)'!V12</f>
        <v>0.18939896849308074</v>
      </c>
      <c r="U12" s="101">
        <f>'Beneficiarios CSI_idade (13)'!X12/'Beneficiarios CSI_idade (13)'!AC12</f>
        <v>0.14981986096310956</v>
      </c>
      <c r="V12" s="106">
        <f>'Beneficiarios CSI_idade (13)'!Y12/'Beneficiarios CSI_idade (13)'!AC12</f>
        <v>0.2189577307555691</v>
      </c>
      <c r="W12" s="106">
        <f>'Beneficiarios CSI_idade (13)'!Z12/'Beneficiarios CSI_idade (13)'!AC12</f>
        <v>0.23877302481351803</v>
      </c>
      <c r="X12" s="106">
        <f>'Beneficiarios CSI_idade (13)'!AA12/'Beneficiarios CSI_idade (13)'!AC12</f>
        <v>0.20629725478256458</v>
      </c>
      <c r="Y12" s="102">
        <f>'Beneficiarios CSI_idade (13)'!AB12/'Beneficiarios CSI_idade (13)'!AC12</f>
        <v>0.18615212868523875</v>
      </c>
    </row>
    <row r="13" spans="1:25" s="70" customFormat="1" ht="14.25" customHeight="1" x14ac:dyDescent="0.2">
      <c r="B13" s="3" t="str">
        <f>'Beneficiarios CSI_idade (13)'!B13</f>
        <v>Distrito de Lisboa</v>
      </c>
      <c r="C13" s="101">
        <f>'Beneficiarios CSI_idade (13)'!C13/'Beneficiarios CSI_idade (13)'!H13</f>
        <v>0.10956311282114931</v>
      </c>
      <c r="D13" s="106">
        <f>'Beneficiarios CSI_idade (13)'!D13/'Beneficiarios CSI_idade (13)'!H13</f>
        <v>0.21807124239791487</v>
      </c>
      <c r="E13" s="106">
        <f>'Beneficiarios CSI_idade (13)'!E13/'Beneficiarios CSI_idade (13)'!H13</f>
        <v>0.24878987216085391</v>
      </c>
      <c r="F13" s="106">
        <f>'Beneficiarios CSI_idade (13)'!F13/'Beneficiarios CSI_idade (13)'!H13</f>
        <v>0.22080178726573166</v>
      </c>
      <c r="G13" s="102">
        <f>'Beneficiarios CSI_idade (13)'!G13/'Beneficiarios CSI_idade (13)'!H13</f>
        <v>0.20277398535435026</v>
      </c>
      <c r="H13" s="92"/>
      <c r="I13" s="101">
        <f>'Beneficiarios CSI_idade (13)'!J13/'Beneficiarios CSI_idade (13)'!O13</f>
        <v>0.11662169287553116</v>
      </c>
      <c r="J13" s="106">
        <f>'Beneficiarios CSI_idade (13)'!K13/'Beneficiarios CSI_idade (13)'!O13</f>
        <v>0.21854160851090226</v>
      </c>
      <c r="K13" s="106">
        <f>'Beneficiarios CSI_idade (13)'!L13/'Beneficiarios CSI_idade (13)'!O13</f>
        <v>0.24766601532210539</v>
      </c>
      <c r="L13" s="106">
        <f>'Beneficiarios CSI_idade (13)'!M13/'Beneficiarios CSI_idade (13)'!O13</f>
        <v>0.21897583821841754</v>
      </c>
      <c r="M13" s="102">
        <f>'Beneficiarios CSI_idade (13)'!N13/'Beneficiarios CSI_idade (13)'!O13</f>
        <v>0.19819484507304364</v>
      </c>
      <c r="O13" s="101">
        <f>'Beneficiarios CSI_idade (13)'!Q13/'Beneficiarios CSI_idade (13)'!V13</f>
        <v>0.12424498482145652</v>
      </c>
      <c r="P13" s="106">
        <f>'Beneficiarios CSI_idade (13)'!R13/'Beneficiarios CSI_idade (13)'!V13</f>
        <v>0.21969768096892311</v>
      </c>
      <c r="Q13" s="106">
        <f>'Beneficiarios CSI_idade (13)'!S13/'Beneficiarios CSI_idade (13)'!V13</f>
        <v>0.24708165117516351</v>
      </c>
      <c r="R13" s="106">
        <f>'Beneficiarios CSI_idade (13)'!T13/'Beneficiarios CSI_idade (13)'!V13</f>
        <v>0.21700622789722404</v>
      </c>
      <c r="S13" s="102">
        <f>'Beneficiarios CSI_idade (13)'!U13/'Beneficiarios CSI_idade (13)'!V13</f>
        <v>0.19196945513723282</v>
      </c>
      <c r="U13" s="101">
        <f>'Beneficiarios CSI_idade (13)'!X13/'Beneficiarios CSI_idade (13)'!AC13</f>
        <v>0.13302039293708032</v>
      </c>
      <c r="V13" s="106">
        <f>'Beneficiarios CSI_idade (13)'!Y13/'Beneficiarios CSI_idade (13)'!AC13</f>
        <v>0.21854016413827407</v>
      </c>
      <c r="W13" s="106">
        <f>'Beneficiarios CSI_idade (13)'!Z13/'Beneficiarios CSI_idade (13)'!AC13</f>
        <v>0.24511937329022632</v>
      </c>
      <c r="X13" s="106">
        <f>'Beneficiarios CSI_idade (13)'!AA13/'Beneficiarios CSI_idade (13)'!AC13</f>
        <v>0.21474757523004229</v>
      </c>
      <c r="Y13" s="102">
        <f>'Beneficiarios CSI_idade (13)'!AB13/'Beneficiarios CSI_idade (13)'!AC13</f>
        <v>0.18857249440437701</v>
      </c>
    </row>
    <row r="14" spans="1:25" s="70" customFormat="1" ht="14.25" customHeight="1" x14ac:dyDescent="0.2">
      <c r="B14" s="3" t="str">
        <f>'Beneficiarios CSI_idade (13)'!B14</f>
        <v>Concelho de Lisboa</v>
      </c>
      <c r="C14" s="103">
        <f>'Beneficiarios CSI_idade (13)'!C14/'Beneficiarios CSI_idade (13)'!H14</f>
        <v>0.10550770625566637</v>
      </c>
      <c r="D14" s="107">
        <f>'Beneficiarios CSI_idade (13)'!D14/'Beneficiarios CSI_idade (13)'!H14</f>
        <v>0.20262919310970082</v>
      </c>
      <c r="E14" s="107">
        <f>'Beneficiarios CSI_idade (13)'!E14/'Beneficiarios CSI_idade (13)'!H14</f>
        <v>0.23390752493200362</v>
      </c>
      <c r="F14" s="107">
        <f>'Beneficiarios CSI_idade (13)'!F14/'Beneficiarios CSI_idade (13)'!H14</f>
        <v>0.22098821396192203</v>
      </c>
      <c r="G14" s="104">
        <f>'Beneficiarios CSI_idade (13)'!G14/'Beneficiarios CSI_idade (13)'!H14</f>
        <v>0.23696736174070715</v>
      </c>
      <c r="H14" s="98"/>
      <c r="I14" s="103">
        <f>'Beneficiarios CSI_idade (13)'!J14/'Beneficiarios CSI_idade (13)'!O14</f>
        <v>0.11209239130434782</v>
      </c>
      <c r="J14" s="107">
        <f>'Beneficiarios CSI_idade (13)'!K14/'Beneficiarios CSI_idade (13)'!O14</f>
        <v>0.20278532608695651</v>
      </c>
      <c r="K14" s="107">
        <f>'Beneficiarios CSI_idade (13)'!L14/'Beneficiarios CSI_idade (13)'!O14</f>
        <v>0.23346920289855072</v>
      </c>
      <c r="L14" s="107">
        <f>'Beneficiarios CSI_idade (13)'!M14/'Beneficiarios CSI_idade (13)'!O14</f>
        <v>0.21886322463768115</v>
      </c>
      <c r="M14" s="104">
        <f>'Beneficiarios CSI_idade (13)'!N14/'Beneficiarios CSI_idade (13)'!O14</f>
        <v>0.23278985507246377</v>
      </c>
      <c r="N14" s="48"/>
      <c r="O14" s="103">
        <f>'Beneficiarios CSI_idade (13)'!Q14/'Beneficiarios CSI_idade (13)'!V14</f>
        <v>0.12174012071518051</v>
      </c>
      <c r="P14" s="107">
        <f>'Beneficiarios CSI_idade (13)'!R14/'Beneficiarios CSI_idade (13)'!V14</f>
        <v>0.2035075731693429</v>
      </c>
      <c r="Q14" s="107">
        <f>'Beneficiarios CSI_idade (13)'!S14/'Beneficiarios CSI_idade (13)'!V14</f>
        <v>0.23288919257487758</v>
      </c>
      <c r="R14" s="107">
        <f>'Beneficiarios CSI_idade (13)'!T14/'Beneficiarios CSI_idade (13)'!V14</f>
        <v>0.21603462020271039</v>
      </c>
      <c r="S14" s="104">
        <f>'Beneficiarios CSI_idade (13)'!U14/'Beneficiarios CSI_idade (13)'!V14</f>
        <v>0.22582849333788863</v>
      </c>
      <c r="U14" s="103">
        <f>'Beneficiarios CSI_idade (13)'!X14/'Beneficiarios CSI_idade (13)'!AC14</f>
        <v>0.13041015182415591</v>
      </c>
      <c r="V14" s="107">
        <f>'Beneficiarios CSI_idade (13)'!Y14/'Beneficiarios CSI_idade (13)'!AC14</f>
        <v>0.2021300702469975</v>
      </c>
      <c r="W14" s="107">
        <f>'Beneficiarios CSI_idade (13)'!Z14/'Beneficiarios CSI_idade (13)'!AC14</f>
        <v>0.23113528212100612</v>
      </c>
      <c r="X14" s="107">
        <f>'Beneficiarios CSI_idade (13)'!AA14/'Beneficiarios CSI_idade (13)'!AC14</f>
        <v>0.21436664400634489</v>
      </c>
      <c r="Y14" s="104">
        <f>'Beneficiarios CSI_idade (13)'!AB14/'Beneficiarios CSI_idade (13)'!AC14</f>
        <v>0.22195785180149558</v>
      </c>
    </row>
    <row r="15" spans="1:25" s="70" customFormat="1" ht="14.25" customHeight="1" x14ac:dyDescent="0.2">
      <c r="B15" s="28" t="str">
        <f>'Beneficiarios CSI_idade (13)'!B15</f>
        <v>Ajuda</v>
      </c>
      <c r="C15" s="99">
        <f>'Beneficiarios CSI_idade (13)'!C15/'Beneficiarios CSI_idade (13)'!H15</f>
        <v>0.11699164345403899</v>
      </c>
      <c r="D15" s="105">
        <f>'Beneficiarios CSI_idade (13)'!D15/'Beneficiarios CSI_idade (13)'!H15</f>
        <v>0.2116991643454039</v>
      </c>
      <c r="E15" s="105">
        <f>'Beneficiarios CSI_idade (13)'!E15/'Beneficiarios CSI_idade (13)'!H15</f>
        <v>0.24233983286908078</v>
      </c>
      <c r="F15" s="105">
        <f>'Beneficiarios CSI_idade (13)'!F15/'Beneficiarios CSI_idade (13)'!H15</f>
        <v>0.22562674094707522</v>
      </c>
      <c r="G15" s="100">
        <f>'Beneficiarios CSI_idade (13)'!G15/'Beneficiarios CSI_idade (13)'!H15</f>
        <v>0.20334261838440112</v>
      </c>
      <c r="H15" s="94"/>
      <c r="I15" s="99">
        <f>'Beneficiarios CSI_idade (13)'!J15/'Beneficiarios CSI_idade (13)'!O15</f>
        <v>0.12983425414364641</v>
      </c>
      <c r="J15" s="105">
        <f>'Beneficiarios CSI_idade (13)'!K15/'Beneficiarios CSI_idade (13)'!O15</f>
        <v>0.20718232044198895</v>
      </c>
      <c r="K15" s="105">
        <f>'Beneficiarios CSI_idade (13)'!L15/'Beneficiarios CSI_idade (13)'!O15</f>
        <v>0.24309392265193369</v>
      </c>
      <c r="L15" s="105">
        <f>'Beneficiarios CSI_idade (13)'!M15/'Beneficiarios CSI_idade (13)'!O15</f>
        <v>0.22375690607734808</v>
      </c>
      <c r="M15" s="100">
        <f>'Beneficiarios CSI_idade (13)'!N15/'Beneficiarios CSI_idade (13)'!O15</f>
        <v>0.19613259668508287</v>
      </c>
      <c r="O15" s="99">
        <f>'Beneficiarios CSI_idade (13)'!Q15/'Beneficiarios CSI_idade (13)'!V15</f>
        <v>0.1384180790960452</v>
      </c>
      <c r="P15" s="105">
        <f>'Beneficiarios CSI_idade (13)'!R15/'Beneficiarios CSI_idade (13)'!V15</f>
        <v>0.21186440677966101</v>
      </c>
      <c r="Q15" s="105">
        <f>'Beneficiarios CSI_idade (13)'!S15/'Beneficiarios CSI_idade (13)'!V15</f>
        <v>0.24576271186440679</v>
      </c>
      <c r="R15" s="105">
        <f>'Beneficiarios CSI_idade (13)'!T15/'Beneficiarios CSI_idade (13)'!V15</f>
        <v>0.22033898305084745</v>
      </c>
      <c r="S15" s="100">
        <f>'Beneficiarios CSI_idade (13)'!U15/'Beneficiarios CSI_idade (13)'!V15</f>
        <v>0.18361581920903955</v>
      </c>
      <c r="U15" s="99">
        <f>'Beneficiarios CSI_idade (13)'!X15/'Beneficiarios CSI_idade (13)'!AC15</f>
        <v>0.14971751412429379</v>
      </c>
      <c r="V15" s="105">
        <f>'Beneficiarios CSI_idade (13)'!Y15/'Beneficiarios CSI_idade (13)'!AC15</f>
        <v>0.21186440677966101</v>
      </c>
      <c r="W15" s="105">
        <f>'Beneficiarios CSI_idade (13)'!Z15/'Beneficiarios CSI_idade (13)'!AC15</f>
        <v>0.24576271186440679</v>
      </c>
      <c r="X15" s="105">
        <f>'Beneficiarios CSI_idade (13)'!AA15/'Beneficiarios CSI_idade (13)'!AC15</f>
        <v>0.2175141242937853</v>
      </c>
      <c r="Y15" s="100">
        <f>'Beneficiarios CSI_idade (13)'!AB15/'Beneficiarios CSI_idade (13)'!AC15</f>
        <v>0.1751412429378531</v>
      </c>
    </row>
    <row r="16" spans="1:25" s="70" customFormat="1" ht="14.25" customHeight="1" x14ac:dyDescent="0.2">
      <c r="B16" s="28" t="str">
        <f>'Beneficiarios CSI_idade (13)'!B16</f>
        <v>Alcântara</v>
      </c>
      <c r="C16" s="101">
        <f>'Beneficiarios CSI_idade (13)'!C16/'Beneficiarios CSI_idade (13)'!H16</f>
        <v>0.11739130434782609</v>
      </c>
      <c r="D16" s="106">
        <f>'Beneficiarios CSI_idade (13)'!D16/'Beneficiarios CSI_idade (13)'!H16</f>
        <v>0.2391304347826087</v>
      </c>
      <c r="E16" s="106">
        <f>'Beneficiarios CSI_idade (13)'!E16/'Beneficiarios CSI_idade (13)'!H16</f>
        <v>0.22608695652173913</v>
      </c>
      <c r="F16" s="106">
        <f>'Beneficiarios CSI_idade (13)'!F16/'Beneficiarios CSI_idade (13)'!H16</f>
        <v>0.2</v>
      </c>
      <c r="G16" s="102">
        <f>'Beneficiarios CSI_idade (13)'!G16/'Beneficiarios CSI_idade (13)'!H16</f>
        <v>0.21739130434782608</v>
      </c>
      <c r="H16" s="94"/>
      <c r="I16" s="101">
        <f>'Beneficiarios CSI_idade (13)'!J16/'Beneficiarios CSI_idade (13)'!O16</f>
        <v>0.12554112554112554</v>
      </c>
      <c r="J16" s="106">
        <f>'Beneficiarios CSI_idade (13)'!K16/'Beneficiarios CSI_idade (13)'!O16</f>
        <v>0.23809523809523808</v>
      </c>
      <c r="K16" s="106">
        <f>'Beneficiarios CSI_idade (13)'!L16/'Beneficiarios CSI_idade (13)'!O16</f>
        <v>0.22943722943722944</v>
      </c>
      <c r="L16" s="106">
        <f>'Beneficiarios CSI_idade (13)'!M16/'Beneficiarios CSI_idade (13)'!O16</f>
        <v>0.19913419913419914</v>
      </c>
      <c r="M16" s="102">
        <f>'Beneficiarios CSI_idade (13)'!N16/'Beneficiarios CSI_idade (13)'!O16</f>
        <v>0.20779220779220781</v>
      </c>
      <c r="O16" s="101">
        <f>'Beneficiarios CSI_idade (13)'!Q16/'Beneficiarios CSI_idade (13)'!V16</f>
        <v>0.13478260869565217</v>
      </c>
      <c r="P16" s="106">
        <f>'Beneficiarios CSI_idade (13)'!R16/'Beneficiarios CSI_idade (13)'!V16</f>
        <v>0.2391304347826087</v>
      </c>
      <c r="Q16" s="106">
        <f>'Beneficiarios CSI_idade (13)'!S16/'Beneficiarios CSI_idade (13)'!V16</f>
        <v>0.22608695652173913</v>
      </c>
      <c r="R16" s="106">
        <f>'Beneficiarios CSI_idade (13)'!T16/'Beneficiarios CSI_idade (13)'!V16</f>
        <v>0.19565217391304349</v>
      </c>
      <c r="S16" s="102">
        <f>'Beneficiarios CSI_idade (13)'!U16/'Beneficiarios CSI_idade (13)'!V16</f>
        <v>0.20434782608695654</v>
      </c>
      <c r="U16" s="101">
        <f>'Beneficiarios CSI_idade (13)'!X16/'Beneficiarios CSI_idade (13)'!AC16</f>
        <v>0.13419913419913421</v>
      </c>
      <c r="V16" s="106">
        <f>'Beneficiarios CSI_idade (13)'!Y16/'Beneficiarios CSI_idade (13)'!AC16</f>
        <v>0.23809523809523808</v>
      </c>
      <c r="W16" s="106">
        <f>'Beneficiarios CSI_idade (13)'!Z16/'Beneficiarios CSI_idade (13)'!AC16</f>
        <v>0.22943722943722944</v>
      </c>
      <c r="X16" s="106">
        <f>'Beneficiarios CSI_idade (13)'!AA16/'Beneficiarios CSI_idade (13)'!AC16</f>
        <v>0.19480519480519481</v>
      </c>
      <c r="Y16" s="102">
        <f>'Beneficiarios CSI_idade (13)'!AB16/'Beneficiarios CSI_idade (13)'!AC16</f>
        <v>0.20346320346320346</v>
      </c>
    </row>
    <row r="17" spans="2:25" s="70" customFormat="1" ht="14.25" customHeight="1" x14ac:dyDescent="0.2">
      <c r="B17" s="28" t="str">
        <f>'Beneficiarios CSI_idade (13)'!B17</f>
        <v>Alvalade</v>
      </c>
      <c r="C17" s="101">
        <f>'Beneficiarios CSI_idade (13)'!C17/'Beneficiarios CSI_idade (13)'!H17</f>
        <v>8.1967213114754092E-2</v>
      </c>
      <c r="D17" s="106">
        <f>'Beneficiarios CSI_idade (13)'!D17/'Beneficiarios CSI_idade (13)'!H17</f>
        <v>0.16159250585480095</v>
      </c>
      <c r="E17" s="106">
        <f>'Beneficiarios CSI_idade (13)'!E17/'Beneficiarios CSI_idade (13)'!H17</f>
        <v>0.20374707259953162</v>
      </c>
      <c r="F17" s="106">
        <f>'Beneficiarios CSI_idade (13)'!F17/'Beneficiarios CSI_idade (13)'!H17</f>
        <v>0.23653395784543327</v>
      </c>
      <c r="G17" s="102">
        <f>'Beneficiarios CSI_idade (13)'!G17/'Beneficiarios CSI_idade (13)'!H17</f>
        <v>0.31615925058548011</v>
      </c>
      <c r="H17" s="94"/>
      <c r="I17" s="101">
        <f>'Beneficiarios CSI_idade (13)'!J17/'Beneficiarios CSI_idade (13)'!O17</f>
        <v>8.4905660377358486E-2</v>
      </c>
      <c r="J17" s="106">
        <f>'Beneficiarios CSI_idade (13)'!K17/'Beneficiarios CSI_idade (13)'!O17</f>
        <v>0.1650943396226415</v>
      </c>
      <c r="K17" s="106">
        <f>'Beneficiarios CSI_idade (13)'!L17/'Beneficiarios CSI_idade (13)'!O17</f>
        <v>0.20047169811320756</v>
      </c>
      <c r="L17" s="106">
        <f>'Beneficiarios CSI_idade (13)'!M17/'Beneficiarios CSI_idade (13)'!O17</f>
        <v>0.23820754716981132</v>
      </c>
      <c r="M17" s="102">
        <f>'Beneficiarios CSI_idade (13)'!N17/'Beneficiarios CSI_idade (13)'!O17</f>
        <v>0.31132075471698112</v>
      </c>
      <c r="O17" s="101">
        <f>'Beneficiarios CSI_idade (13)'!Q17/'Beneficiarios CSI_idade (13)'!V17</f>
        <v>9.004739336492891E-2</v>
      </c>
      <c r="P17" s="106">
        <f>'Beneficiarios CSI_idade (13)'!R17/'Beneficiarios CSI_idade (13)'!V17</f>
        <v>0.16350710900473933</v>
      </c>
      <c r="Q17" s="106">
        <f>'Beneficiarios CSI_idade (13)'!S17/'Beneficiarios CSI_idade (13)'!V17</f>
        <v>0.2014218009478673</v>
      </c>
      <c r="R17" s="106">
        <f>'Beneficiarios CSI_idade (13)'!T17/'Beneficiarios CSI_idade (13)'!V17</f>
        <v>0.23933649289099526</v>
      </c>
      <c r="S17" s="102">
        <f>'Beneficiarios CSI_idade (13)'!U17/'Beneficiarios CSI_idade (13)'!V17</f>
        <v>0.30568720379146919</v>
      </c>
      <c r="U17" s="101">
        <f>'Beneficiarios CSI_idade (13)'!X17/'Beneficiarios CSI_idade (13)'!AC17</f>
        <v>9.7387173396674589E-2</v>
      </c>
      <c r="V17" s="106">
        <f>'Beneficiarios CSI_idade (13)'!Y17/'Beneficiarios CSI_idade (13)'!AC17</f>
        <v>0.16389548693586697</v>
      </c>
      <c r="W17" s="106">
        <f>'Beneficiarios CSI_idade (13)'!Z17/'Beneficiarios CSI_idade (13)'!AC17</f>
        <v>0.19714964370546317</v>
      </c>
      <c r="X17" s="106">
        <f>'Beneficiarios CSI_idade (13)'!AA17/'Beneficiarios CSI_idade (13)'!AC17</f>
        <v>0.23752969121140141</v>
      </c>
      <c r="Y17" s="102">
        <f>'Beneficiarios CSI_idade (13)'!AB17/'Beneficiarios CSI_idade (13)'!AC17</f>
        <v>0.30403800475059384</v>
      </c>
    </row>
    <row r="18" spans="2:25" s="70" customFormat="1" ht="14.25" customHeight="1" x14ac:dyDescent="0.2">
      <c r="B18" s="28" t="str">
        <f>'Beneficiarios CSI_idade (13)'!B18</f>
        <v>Areeiro</v>
      </c>
      <c r="C18" s="101">
        <f>'Beneficiarios CSI_idade (13)'!C18/'Beneficiarios CSI_idade (13)'!H18</f>
        <v>6.9767441860465115E-2</v>
      </c>
      <c r="D18" s="106">
        <f>'Beneficiarios CSI_idade (13)'!D18/'Beneficiarios CSI_idade (13)'!H18</f>
        <v>0.11295681063122924</v>
      </c>
      <c r="E18" s="106">
        <f>'Beneficiarios CSI_idade (13)'!E18/'Beneficiarios CSI_idade (13)'!H18</f>
        <v>0.21262458471760798</v>
      </c>
      <c r="F18" s="106">
        <f>'Beneficiarios CSI_idade (13)'!F18/'Beneficiarios CSI_idade (13)'!H18</f>
        <v>0.29568106312292358</v>
      </c>
      <c r="G18" s="102">
        <f>'Beneficiarios CSI_idade (13)'!G18/'Beneficiarios CSI_idade (13)'!H18</f>
        <v>0.30897009966777411</v>
      </c>
      <c r="H18" s="94"/>
      <c r="I18" s="101">
        <f>'Beneficiarios CSI_idade (13)'!J18/'Beneficiarios CSI_idade (13)'!O18</f>
        <v>7.3578595317725759E-2</v>
      </c>
      <c r="J18" s="106">
        <f>'Beneficiarios CSI_idade (13)'!K18/'Beneficiarios CSI_idade (13)'!O18</f>
        <v>0.11371237458193979</v>
      </c>
      <c r="K18" s="106">
        <f>'Beneficiarios CSI_idade (13)'!L18/'Beneficiarios CSI_idade (13)'!O18</f>
        <v>0.21404682274247491</v>
      </c>
      <c r="L18" s="106">
        <f>'Beneficiarios CSI_idade (13)'!M18/'Beneficiarios CSI_idade (13)'!O18</f>
        <v>0.29096989966555181</v>
      </c>
      <c r="M18" s="102">
        <f>'Beneficiarios CSI_idade (13)'!N18/'Beneficiarios CSI_idade (13)'!O18</f>
        <v>0.30769230769230771</v>
      </c>
      <c r="O18" s="101">
        <f>'Beneficiarios CSI_idade (13)'!Q18/'Beneficiarios CSI_idade (13)'!V18</f>
        <v>8.4175084175084181E-2</v>
      </c>
      <c r="P18" s="106">
        <f>'Beneficiarios CSI_idade (13)'!R18/'Beneficiarios CSI_idade (13)'!V18</f>
        <v>0.11784511784511785</v>
      </c>
      <c r="Q18" s="106">
        <f>'Beneficiarios CSI_idade (13)'!S18/'Beneficiarios CSI_idade (13)'!V18</f>
        <v>0.21548821548821548</v>
      </c>
      <c r="R18" s="106">
        <f>'Beneficiarios CSI_idade (13)'!T18/'Beneficiarios CSI_idade (13)'!V18</f>
        <v>0.28956228956228958</v>
      </c>
      <c r="S18" s="102">
        <f>'Beneficiarios CSI_idade (13)'!U18/'Beneficiarios CSI_idade (13)'!V18</f>
        <v>0.29292929292929293</v>
      </c>
      <c r="U18" s="101">
        <f>'Beneficiarios CSI_idade (13)'!X18/'Beneficiarios CSI_idade (13)'!AC18</f>
        <v>8.4459459459459457E-2</v>
      </c>
      <c r="V18" s="106">
        <f>'Beneficiarios CSI_idade (13)'!Y18/'Beneficiarios CSI_idade (13)'!AC18</f>
        <v>0.11486486486486487</v>
      </c>
      <c r="W18" s="106">
        <f>'Beneficiarios CSI_idade (13)'!Z18/'Beneficiarios CSI_idade (13)'!AC18</f>
        <v>0.2195945945945946</v>
      </c>
      <c r="X18" s="106">
        <f>'Beneficiarios CSI_idade (13)'!AA18/'Beneficiarios CSI_idade (13)'!AC18</f>
        <v>0.29391891891891891</v>
      </c>
      <c r="Y18" s="102">
        <f>'Beneficiarios CSI_idade (13)'!AB18/'Beneficiarios CSI_idade (13)'!AC18</f>
        <v>0.28716216216216217</v>
      </c>
    </row>
    <row r="19" spans="2:25" s="70" customFormat="1" ht="14.25" customHeight="1" x14ac:dyDescent="0.2">
      <c r="B19" s="28" t="str">
        <f>'Beneficiarios CSI_idade (13)'!B19</f>
        <v>Arroios</v>
      </c>
      <c r="C19" s="101">
        <f>'Beneficiarios CSI_idade (13)'!C19/'Beneficiarios CSI_idade (13)'!H19</f>
        <v>0.11527777777777778</v>
      </c>
      <c r="D19" s="106">
        <f>'Beneficiarios CSI_idade (13)'!D19/'Beneficiarios CSI_idade (13)'!H19</f>
        <v>0.17916666666666667</v>
      </c>
      <c r="E19" s="106">
        <f>'Beneficiarios CSI_idade (13)'!E19/'Beneficiarios CSI_idade (13)'!H19</f>
        <v>0.21666666666666667</v>
      </c>
      <c r="F19" s="106">
        <f>'Beneficiarios CSI_idade (13)'!F19/'Beneficiarios CSI_idade (13)'!H19</f>
        <v>0.23749999999999999</v>
      </c>
      <c r="G19" s="102">
        <f>'Beneficiarios CSI_idade (13)'!G19/'Beneficiarios CSI_idade (13)'!H19</f>
        <v>0.25138888888888888</v>
      </c>
      <c r="H19" s="94"/>
      <c r="I19" s="101">
        <f>'Beneficiarios CSI_idade (13)'!J19/'Beneficiarios CSI_idade (13)'!O19</f>
        <v>0.1272475795297372</v>
      </c>
      <c r="J19" s="106">
        <f>'Beneficiarios CSI_idade (13)'!K19/'Beneficiarios CSI_idade (13)'!O19</f>
        <v>0.18118948824343015</v>
      </c>
      <c r="K19" s="106">
        <f>'Beneficiarios CSI_idade (13)'!L19/'Beneficiarios CSI_idade (13)'!O19</f>
        <v>0.21438450899031811</v>
      </c>
      <c r="L19" s="106">
        <f>'Beneficiarios CSI_idade (13)'!M19/'Beneficiarios CSI_idade (13)'!O19</f>
        <v>0.22959889349930843</v>
      </c>
      <c r="M19" s="102">
        <f>'Beneficiarios CSI_idade (13)'!N19/'Beneficiarios CSI_idade (13)'!O19</f>
        <v>0.24757952973720609</v>
      </c>
      <c r="O19" s="101">
        <f>'Beneficiarios CSI_idade (13)'!Q19/'Beneficiarios CSI_idade (13)'!V19</f>
        <v>0.13535911602209943</v>
      </c>
      <c r="P19" s="106">
        <f>'Beneficiarios CSI_idade (13)'!R19/'Beneficiarios CSI_idade (13)'!V19</f>
        <v>0.17955801104972377</v>
      </c>
      <c r="Q19" s="106">
        <f>'Beneficiarios CSI_idade (13)'!S19/'Beneficiarios CSI_idade (13)'!V19</f>
        <v>0.21546961325966851</v>
      </c>
      <c r="R19" s="106">
        <f>'Beneficiarios CSI_idade (13)'!T19/'Beneficiarios CSI_idade (13)'!V19</f>
        <v>0.2292817679558011</v>
      </c>
      <c r="S19" s="102">
        <f>'Beneficiarios CSI_idade (13)'!U19/'Beneficiarios CSI_idade (13)'!V19</f>
        <v>0.24033149171270718</v>
      </c>
      <c r="U19" s="101">
        <f>'Beneficiarios CSI_idade (13)'!X19/'Beneficiarios CSI_idade (13)'!AC19</f>
        <v>0.14774281805745554</v>
      </c>
      <c r="V19" s="106">
        <f>'Beneficiarios CSI_idade (13)'!Y19/'Beneficiarios CSI_idade (13)'!AC19</f>
        <v>0.17647058823529413</v>
      </c>
      <c r="W19" s="106">
        <f>'Beneficiarios CSI_idade (13)'!Z19/'Beneficiarios CSI_idade (13)'!AC19</f>
        <v>0.21203830369357046</v>
      </c>
      <c r="X19" s="106">
        <f>'Beneficiarios CSI_idade (13)'!AA19/'Beneficiarios CSI_idade (13)'!AC19</f>
        <v>0.22845417236662108</v>
      </c>
      <c r="Y19" s="102">
        <f>'Beneficiarios CSI_idade (13)'!AB19/'Beneficiarios CSI_idade (13)'!AC19</f>
        <v>0.23529411764705882</v>
      </c>
    </row>
    <row r="20" spans="2:25" s="70" customFormat="1" ht="14.25" customHeight="1" x14ac:dyDescent="0.2">
      <c r="B20" s="28" t="str">
        <f>'Beneficiarios CSI_idade (13)'!B20</f>
        <v>Avenidas Novas</v>
      </c>
      <c r="C20" s="101">
        <f>'Beneficiarios CSI_idade (13)'!C20/'Beneficiarios CSI_idade (13)'!H20</f>
        <v>6.8862275449101798E-2</v>
      </c>
      <c r="D20" s="106">
        <f>'Beneficiarios CSI_idade (13)'!D20/'Beneficiarios CSI_idade (13)'!H20</f>
        <v>0.16167664670658682</v>
      </c>
      <c r="E20" s="106">
        <f>'Beneficiarios CSI_idade (13)'!E20/'Beneficiarios CSI_idade (13)'!H20</f>
        <v>0.22155688622754491</v>
      </c>
      <c r="F20" s="106">
        <f>'Beneficiarios CSI_idade (13)'!F20/'Beneficiarios CSI_idade (13)'!H20</f>
        <v>0.24550898203592814</v>
      </c>
      <c r="G20" s="102">
        <f>'Beneficiarios CSI_idade (13)'!G20/'Beneficiarios CSI_idade (13)'!H20</f>
        <v>0.30239520958083832</v>
      </c>
      <c r="H20" s="94"/>
      <c r="I20" s="101">
        <f>'Beneficiarios CSI_idade (13)'!J20/'Beneficiarios CSI_idade (13)'!O20</f>
        <v>7.575757575757576E-2</v>
      </c>
      <c r="J20" s="106">
        <f>'Beneficiarios CSI_idade (13)'!K20/'Beneficiarios CSI_idade (13)'!O20</f>
        <v>0.16363636363636364</v>
      </c>
      <c r="K20" s="106">
        <f>'Beneficiarios CSI_idade (13)'!L20/'Beneficiarios CSI_idade (13)'!O20</f>
        <v>0.21818181818181817</v>
      </c>
      <c r="L20" s="106">
        <f>'Beneficiarios CSI_idade (13)'!M20/'Beneficiarios CSI_idade (13)'!O20</f>
        <v>0.24545454545454545</v>
      </c>
      <c r="M20" s="102">
        <f>'Beneficiarios CSI_idade (13)'!N20/'Beneficiarios CSI_idade (13)'!O20</f>
        <v>0.29696969696969699</v>
      </c>
      <c r="O20" s="101">
        <f>'Beneficiarios CSI_idade (13)'!Q20/'Beneficiarios CSI_idade (13)'!V20</f>
        <v>9.1185410334346503E-2</v>
      </c>
      <c r="P20" s="106">
        <f>'Beneficiarios CSI_idade (13)'!R20/'Beneficiarios CSI_idade (13)'!V20</f>
        <v>0.15501519756838905</v>
      </c>
      <c r="Q20" s="106">
        <f>'Beneficiarios CSI_idade (13)'!S20/'Beneficiarios CSI_idade (13)'!V20</f>
        <v>0.21580547112462006</v>
      </c>
      <c r="R20" s="106">
        <f>'Beneficiarios CSI_idade (13)'!T20/'Beneficiarios CSI_idade (13)'!V20</f>
        <v>0.24620060790273557</v>
      </c>
      <c r="S20" s="102">
        <f>'Beneficiarios CSI_idade (13)'!U20/'Beneficiarios CSI_idade (13)'!V20</f>
        <v>0.2917933130699088</v>
      </c>
      <c r="U20" s="101">
        <f>'Beneficiarios CSI_idade (13)'!X20/'Beneficiarios CSI_idade (13)'!AC20</f>
        <v>0.1027190332326284</v>
      </c>
      <c r="V20" s="106">
        <f>'Beneficiarios CSI_idade (13)'!Y20/'Beneficiarios CSI_idade (13)'!AC20</f>
        <v>0.15105740181268881</v>
      </c>
      <c r="W20" s="106">
        <f>'Beneficiarios CSI_idade (13)'!Z20/'Beneficiarios CSI_idade (13)'!AC20</f>
        <v>0.21148036253776434</v>
      </c>
      <c r="X20" s="106">
        <f>'Beneficiarios CSI_idade (13)'!AA20/'Beneficiarios CSI_idade (13)'!AC20</f>
        <v>0.24773413897280966</v>
      </c>
      <c r="Y20" s="102">
        <f>'Beneficiarios CSI_idade (13)'!AB20/'Beneficiarios CSI_idade (13)'!AC20</f>
        <v>0.28700906344410876</v>
      </c>
    </row>
    <row r="21" spans="2:25" s="70" customFormat="1" ht="14.25" customHeight="1" x14ac:dyDescent="0.2">
      <c r="B21" s="28" t="str">
        <f>'Beneficiarios CSI_idade (13)'!B21</f>
        <v>Beato</v>
      </c>
      <c r="C21" s="101">
        <f>'Beneficiarios CSI_idade (13)'!C21/'Beneficiarios CSI_idade (13)'!H21</f>
        <v>0.10150375939849623</v>
      </c>
      <c r="D21" s="106">
        <f>'Beneficiarios CSI_idade (13)'!D21/'Beneficiarios CSI_idade (13)'!H21</f>
        <v>0.20300751879699247</v>
      </c>
      <c r="E21" s="106">
        <f>'Beneficiarios CSI_idade (13)'!E21/'Beneficiarios CSI_idade (13)'!H21</f>
        <v>0.31203007518796994</v>
      </c>
      <c r="F21" s="106">
        <f>'Beneficiarios CSI_idade (13)'!F21/'Beneficiarios CSI_idade (13)'!H21</f>
        <v>0.20300751879699247</v>
      </c>
      <c r="G21" s="102">
        <f>'Beneficiarios CSI_idade (13)'!G21/'Beneficiarios CSI_idade (13)'!H21</f>
        <v>0.18045112781954886</v>
      </c>
      <c r="H21" s="94"/>
      <c r="I21" s="101">
        <f>'Beneficiarios CSI_idade (13)'!J21/'Beneficiarios CSI_idade (13)'!O21</f>
        <v>0.11235955056179775</v>
      </c>
      <c r="J21" s="106">
        <f>'Beneficiarios CSI_idade (13)'!K21/'Beneficiarios CSI_idade (13)'!O21</f>
        <v>0.20224719101123595</v>
      </c>
      <c r="K21" s="106">
        <f>'Beneficiarios CSI_idade (13)'!L21/'Beneficiarios CSI_idade (13)'!O21</f>
        <v>0.31086142322097376</v>
      </c>
      <c r="L21" s="106">
        <f>'Beneficiarios CSI_idade (13)'!M21/'Beneficiarios CSI_idade (13)'!O21</f>
        <v>0.19850187265917604</v>
      </c>
      <c r="M21" s="102">
        <f>'Beneficiarios CSI_idade (13)'!N21/'Beneficiarios CSI_idade (13)'!O21</f>
        <v>0.17602996254681649</v>
      </c>
      <c r="O21" s="101">
        <f>'Beneficiarios CSI_idade (13)'!Q21/'Beneficiarios CSI_idade (13)'!V21</f>
        <v>0.12686567164179105</v>
      </c>
      <c r="P21" s="106">
        <f>'Beneficiarios CSI_idade (13)'!R21/'Beneficiarios CSI_idade (13)'!V21</f>
        <v>0.20149253731343283</v>
      </c>
      <c r="Q21" s="106">
        <f>'Beneficiarios CSI_idade (13)'!S21/'Beneficiarios CSI_idade (13)'!V21</f>
        <v>0.30597014925373134</v>
      </c>
      <c r="R21" s="106">
        <f>'Beneficiarios CSI_idade (13)'!T21/'Beneficiarios CSI_idade (13)'!V21</f>
        <v>0.19402985074626866</v>
      </c>
      <c r="S21" s="102">
        <f>'Beneficiarios CSI_idade (13)'!U21/'Beneficiarios CSI_idade (13)'!V21</f>
        <v>0.17164179104477612</v>
      </c>
      <c r="U21" s="101">
        <f>'Beneficiarios CSI_idade (13)'!X21/'Beneficiarios CSI_idade (13)'!AC21</f>
        <v>0.13602941176470587</v>
      </c>
      <c r="V21" s="106">
        <f>'Beneficiarios CSI_idade (13)'!Y21/'Beneficiarios CSI_idade (13)'!AC21</f>
        <v>0.19852941176470587</v>
      </c>
      <c r="W21" s="106">
        <f>'Beneficiarios CSI_idade (13)'!Z21/'Beneficiarios CSI_idade (13)'!AC21</f>
        <v>0.30514705882352944</v>
      </c>
      <c r="X21" s="106">
        <f>'Beneficiarios CSI_idade (13)'!AA21/'Beneficiarios CSI_idade (13)'!AC21</f>
        <v>0.19485294117647059</v>
      </c>
      <c r="Y21" s="102">
        <f>'Beneficiarios CSI_idade (13)'!AB21/'Beneficiarios CSI_idade (13)'!AC21</f>
        <v>0.16544117647058823</v>
      </c>
    </row>
    <row r="22" spans="2:25" s="70" customFormat="1" ht="14.25" customHeight="1" x14ac:dyDescent="0.2">
      <c r="B22" s="28" t="str">
        <f>'Beneficiarios CSI_idade (13)'!B22</f>
        <v>Belém</v>
      </c>
      <c r="C22" s="101">
        <f>'Beneficiarios CSI_idade (13)'!C22/'Beneficiarios CSI_idade (13)'!H22</f>
        <v>7.5144508670520235E-2</v>
      </c>
      <c r="D22" s="106">
        <f>'Beneficiarios CSI_idade (13)'!D22/'Beneficiarios CSI_idade (13)'!H22</f>
        <v>0.15028901734104047</v>
      </c>
      <c r="E22" s="106">
        <f>'Beneficiarios CSI_idade (13)'!E22/'Beneficiarios CSI_idade (13)'!H22</f>
        <v>0.30057803468208094</v>
      </c>
      <c r="F22" s="106">
        <f>'Beneficiarios CSI_idade (13)'!F22/'Beneficiarios CSI_idade (13)'!H22</f>
        <v>0.2138728323699422</v>
      </c>
      <c r="G22" s="102">
        <f>'Beneficiarios CSI_idade (13)'!G22/'Beneficiarios CSI_idade (13)'!H22</f>
        <v>0.26011560693641617</v>
      </c>
      <c r="H22" s="94"/>
      <c r="I22" s="101">
        <f>'Beneficiarios CSI_idade (13)'!J22/'Beneficiarios CSI_idade (13)'!O22</f>
        <v>7.6023391812865493E-2</v>
      </c>
      <c r="J22" s="106">
        <f>'Beneficiarios CSI_idade (13)'!K22/'Beneficiarios CSI_idade (13)'!O22</f>
        <v>0.15789473684210525</v>
      </c>
      <c r="K22" s="106">
        <f>'Beneficiarios CSI_idade (13)'!L22/'Beneficiarios CSI_idade (13)'!O22</f>
        <v>0.30409356725146197</v>
      </c>
      <c r="L22" s="106">
        <f>'Beneficiarios CSI_idade (13)'!M22/'Beneficiarios CSI_idade (13)'!O22</f>
        <v>0.21637426900584794</v>
      </c>
      <c r="M22" s="102">
        <f>'Beneficiarios CSI_idade (13)'!N22/'Beneficiarios CSI_idade (13)'!O22</f>
        <v>0.24561403508771928</v>
      </c>
      <c r="O22" s="101">
        <f>'Beneficiarios CSI_idade (13)'!Q22/'Beneficiarios CSI_idade (13)'!V22</f>
        <v>0.10344827586206896</v>
      </c>
      <c r="P22" s="106">
        <f>'Beneficiarios CSI_idade (13)'!R22/'Beneficiarios CSI_idade (13)'!V22</f>
        <v>0.15517241379310345</v>
      </c>
      <c r="Q22" s="106">
        <f>'Beneficiarios CSI_idade (13)'!S22/'Beneficiarios CSI_idade (13)'!V22</f>
        <v>0.2988505747126437</v>
      </c>
      <c r="R22" s="106">
        <f>'Beneficiarios CSI_idade (13)'!T22/'Beneficiarios CSI_idade (13)'!V22</f>
        <v>0.21264367816091953</v>
      </c>
      <c r="S22" s="102">
        <f>'Beneficiarios CSI_idade (13)'!U22/'Beneficiarios CSI_idade (13)'!V22</f>
        <v>0.22988505747126436</v>
      </c>
      <c r="U22" s="101">
        <f>'Beneficiarios CSI_idade (13)'!X22/'Beneficiarios CSI_idade (13)'!AC22</f>
        <v>0.11864406779661017</v>
      </c>
      <c r="V22" s="106">
        <f>'Beneficiarios CSI_idade (13)'!Y22/'Beneficiarios CSI_idade (13)'!AC22</f>
        <v>0.15254237288135594</v>
      </c>
      <c r="W22" s="106">
        <f>'Beneficiarios CSI_idade (13)'!Z22/'Beneficiarios CSI_idade (13)'!AC22</f>
        <v>0.29378531073446329</v>
      </c>
      <c r="X22" s="106">
        <f>'Beneficiarios CSI_idade (13)'!AA22/'Beneficiarios CSI_idade (13)'!AC22</f>
        <v>0.20903954802259886</v>
      </c>
      <c r="Y22" s="102">
        <f>'Beneficiarios CSI_idade (13)'!AB22/'Beneficiarios CSI_idade (13)'!AC22</f>
        <v>0.22598870056497175</v>
      </c>
    </row>
    <row r="23" spans="2:25" s="70" customFormat="1" ht="14.25" customHeight="1" x14ac:dyDescent="0.2">
      <c r="B23" s="28" t="str">
        <f>'Beneficiarios CSI_idade (13)'!B23</f>
        <v>Benfica</v>
      </c>
      <c r="C23" s="101">
        <f>'Beneficiarios CSI_idade (13)'!C23/'Beneficiarios CSI_idade (13)'!H23</f>
        <v>0.11021069692058347</v>
      </c>
      <c r="D23" s="106">
        <f>'Beneficiarios CSI_idade (13)'!D23/'Beneficiarios CSI_idade (13)'!H23</f>
        <v>0.21555915721231766</v>
      </c>
      <c r="E23" s="106">
        <f>'Beneficiarios CSI_idade (13)'!E23/'Beneficiarios CSI_idade (13)'!H23</f>
        <v>0.22852512155591573</v>
      </c>
      <c r="F23" s="106">
        <f>'Beneficiarios CSI_idade (13)'!F23/'Beneficiarios CSI_idade (13)'!H23</f>
        <v>0.23014586709886548</v>
      </c>
      <c r="G23" s="102">
        <f>'Beneficiarios CSI_idade (13)'!G23/'Beneficiarios CSI_idade (13)'!H23</f>
        <v>0.21555915721231766</v>
      </c>
      <c r="H23" s="94"/>
      <c r="I23" s="101">
        <f>'Beneficiarios CSI_idade (13)'!J23/'Beneficiarios CSI_idade (13)'!O23</f>
        <v>0.11456628477905073</v>
      </c>
      <c r="J23" s="106">
        <f>'Beneficiarios CSI_idade (13)'!K23/'Beneficiarios CSI_idade (13)'!O23</f>
        <v>0.21767594108019639</v>
      </c>
      <c r="K23" s="106">
        <f>'Beneficiarios CSI_idade (13)'!L23/'Beneficiarios CSI_idade (13)'!O23</f>
        <v>0.22913256955810146</v>
      </c>
      <c r="L23" s="106">
        <f>'Beneficiarios CSI_idade (13)'!M23/'Beneficiarios CSI_idade (13)'!O23</f>
        <v>0.23076923076923078</v>
      </c>
      <c r="M23" s="102">
        <f>'Beneficiarios CSI_idade (13)'!N23/'Beneficiarios CSI_idade (13)'!O23</f>
        <v>0.20785597381342061</v>
      </c>
      <c r="O23" s="101">
        <f>'Beneficiarios CSI_idade (13)'!Q23/'Beneficiarios CSI_idade (13)'!V23</f>
        <v>0.11940298507462686</v>
      </c>
      <c r="P23" s="106">
        <f>'Beneficiarios CSI_idade (13)'!R23/'Beneficiarios CSI_idade (13)'!V23</f>
        <v>0.21890547263681592</v>
      </c>
      <c r="Q23" s="106">
        <f>'Beneficiarios CSI_idade (13)'!S23/'Beneficiarios CSI_idade (13)'!V23</f>
        <v>0.23051409618573798</v>
      </c>
      <c r="R23" s="106">
        <f>'Beneficiarios CSI_idade (13)'!T23/'Beneficiarios CSI_idade (13)'!V23</f>
        <v>0.22553897180762852</v>
      </c>
      <c r="S23" s="102">
        <f>'Beneficiarios CSI_idade (13)'!U23/'Beneficiarios CSI_idade (13)'!V23</f>
        <v>0.20563847429519072</v>
      </c>
      <c r="U23" s="101">
        <f>'Beneficiarios CSI_idade (13)'!X23/'Beneficiarios CSI_idade (13)'!AC23</f>
        <v>0.13213703099510604</v>
      </c>
      <c r="V23" s="106">
        <f>'Beneficiarios CSI_idade (13)'!Y23/'Beneficiarios CSI_idade (13)'!AC23</f>
        <v>0.21859706362153344</v>
      </c>
      <c r="W23" s="106">
        <f>'Beneficiarios CSI_idade (13)'!Z23/'Beneficiarios CSI_idade (13)'!AC23</f>
        <v>0.2267536704730832</v>
      </c>
      <c r="X23" s="106">
        <f>'Beneficiarios CSI_idade (13)'!AA23/'Beneficiarios CSI_idade (13)'!AC23</f>
        <v>0.21859706362153344</v>
      </c>
      <c r="Y23" s="102">
        <f>'Beneficiarios CSI_idade (13)'!AB23/'Beneficiarios CSI_idade (13)'!AC23</f>
        <v>0.2039151712887439</v>
      </c>
    </row>
    <row r="24" spans="2:25" s="70" customFormat="1" ht="14.25" customHeight="1" x14ac:dyDescent="0.2">
      <c r="B24" s="28" t="str">
        <f>'Beneficiarios CSI_idade (13)'!B24</f>
        <v>Campo de Ourique</v>
      </c>
      <c r="C24" s="101">
        <f>'Beneficiarios CSI_idade (13)'!C24/'Beneficiarios CSI_idade (13)'!H24</f>
        <v>8.0924855491329481E-2</v>
      </c>
      <c r="D24" s="106">
        <f>'Beneficiarios CSI_idade (13)'!D24/'Beneficiarios CSI_idade (13)'!H24</f>
        <v>0.19364161849710981</v>
      </c>
      <c r="E24" s="106">
        <f>'Beneficiarios CSI_idade (13)'!E24/'Beneficiarios CSI_idade (13)'!H24</f>
        <v>0.20520231213872833</v>
      </c>
      <c r="F24" s="106">
        <f>'Beneficiarios CSI_idade (13)'!F24/'Beneficiarios CSI_idade (13)'!H24</f>
        <v>0.24855491329479767</v>
      </c>
      <c r="G24" s="102">
        <f>'Beneficiarios CSI_idade (13)'!G24/'Beneficiarios CSI_idade (13)'!H24</f>
        <v>0.27167630057803466</v>
      </c>
      <c r="H24" s="94"/>
      <c r="I24" s="101">
        <f>'Beneficiarios CSI_idade (13)'!J24/'Beneficiarios CSI_idade (13)'!O24</f>
        <v>8.6705202312138727E-2</v>
      </c>
      <c r="J24" s="106">
        <f>'Beneficiarios CSI_idade (13)'!K24/'Beneficiarios CSI_idade (13)'!O24</f>
        <v>0.19364161849710981</v>
      </c>
      <c r="K24" s="106">
        <f>'Beneficiarios CSI_idade (13)'!L24/'Beneficiarios CSI_idade (13)'!O24</f>
        <v>0.20231213872832371</v>
      </c>
      <c r="L24" s="106">
        <f>'Beneficiarios CSI_idade (13)'!M24/'Beneficiarios CSI_idade (13)'!O24</f>
        <v>0.24566473988439305</v>
      </c>
      <c r="M24" s="102">
        <f>'Beneficiarios CSI_idade (13)'!N24/'Beneficiarios CSI_idade (13)'!O24</f>
        <v>0.27167630057803466</v>
      </c>
      <c r="O24" s="101">
        <f>'Beneficiarios CSI_idade (13)'!Q24/'Beneficiarios CSI_idade (13)'!V24</f>
        <v>9.7982708933717577E-2</v>
      </c>
      <c r="P24" s="106">
        <f>'Beneficiarios CSI_idade (13)'!R24/'Beneficiarios CSI_idade (13)'!V24</f>
        <v>0.19596541786743515</v>
      </c>
      <c r="Q24" s="106">
        <f>'Beneficiarios CSI_idade (13)'!S24/'Beneficiarios CSI_idade (13)'!V24</f>
        <v>0.19884726224783861</v>
      </c>
      <c r="R24" s="106">
        <f>'Beneficiarios CSI_idade (13)'!T24/'Beneficiarios CSI_idade (13)'!V24</f>
        <v>0.23919308357348704</v>
      </c>
      <c r="S24" s="102">
        <f>'Beneficiarios CSI_idade (13)'!U24/'Beneficiarios CSI_idade (13)'!V24</f>
        <v>0.2680115273775216</v>
      </c>
      <c r="U24" s="101">
        <f>'Beneficiarios CSI_idade (13)'!X24/'Beneficiarios CSI_idade (13)'!AC24</f>
        <v>0.10404624277456648</v>
      </c>
      <c r="V24" s="106">
        <f>'Beneficiarios CSI_idade (13)'!Y24/'Beneficiarios CSI_idade (13)'!AC24</f>
        <v>0.19364161849710981</v>
      </c>
      <c r="W24" s="106">
        <f>'Beneficiarios CSI_idade (13)'!Z24/'Beneficiarios CSI_idade (13)'!AC24</f>
        <v>0.19653179190751446</v>
      </c>
      <c r="X24" s="106">
        <f>'Beneficiarios CSI_idade (13)'!AA24/'Beneficiarios CSI_idade (13)'!AC24</f>
        <v>0.23699421965317918</v>
      </c>
      <c r="Y24" s="102">
        <f>'Beneficiarios CSI_idade (13)'!AB24/'Beneficiarios CSI_idade (13)'!AC24</f>
        <v>0.26878612716763006</v>
      </c>
    </row>
    <row r="25" spans="2:25" s="70" customFormat="1" ht="14.25" customHeight="1" x14ac:dyDescent="0.2">
      <c r="B25" s="28" t="str">
        <f>'Beneficiarios CSI_idade (13)'!B25</f>
        <v>Campolide</v>
      </c>
      <c r="C25" s="101">
        <f>'Beneficiarios CSI_idade (13)'!C25/'Beneficiarios CSI_idade (13)'!H25</f>
        <v>0.100418410041841</v>
      </c>
      <c r="D25" s="106">
        <f>'Beneficiarios CSI_idade (13)'!D25/'Beneficiarios CSI_idade (13)'!H25</f>
        <v>0.23430962343096234</v>
      </c>
      <c r="E25" s="106">
        <f>'Beneficiarios CSI_idade (13)'!E25/'Beneficiarios CSI_idade (13)'!H25</f>
        <v>0.20502092050209206</v>
      </c>
      <c r="F25" s="106">
        <f>'Beneficiarios CSI_idade (13)'!F25/'Beneficiarios CSI_idade (13)'!H25</f>
        <v>0.19246861924686193</v>
      </c>
      <c r="G25" s="102">
        <f>'Beneficiarios CSI_idade (13)'!G25/'Beneficiarios CSI_idade (13)'!H25</f>
        <v>0.26778242677824265</v>
      </c>
      <c r="H25" s="94"/>
      <c r="I25" s="101">
        <f>'Beneficiarios CSI_idade (13)'!J25/'Beneficiarios CSI_idade (13)'!O25</f>
        <v>0.10504201680672269</v>
      </c>
      <c r="J25" s="106">
        <f>'Beneficiarios CSI_idade (13)'!K25/'Beneficiarios CSI_idade (13)'!O25</f>
        <v>0.23529411764705882</v>
      </c>
      <c r="K25" s="106">
        <f>'Beneficiarios CSI_idade (13)'!L25/'Beneficiarios CSI_idade (13)'!O25</f>
        <v>0.21008403361344538</v>
      </c>
      <c r="L25" s="106">
        <f>'Beneficiarios CSI_idade (13)'!M25/'Beneficiarios CSI_idade (13)'!O25</f>
        <v>0.19327731092436976</v>
      </c>
      <c r="M25" s="102">
        <f>'Beneficiarios CSI_idade (13)'!N25/'Beneficiarios CSI_idade (13)'!O25</f>
        <v>0.25630252100840334</v>
      </c>
      <c r="O25" s="101">
        <f>'Beneficiarios CSI_idade (13)'!Q25/'Beneficiarios CSI_idade (13)'!V25</f>
        <v>0.10638297872340426</v>
      </c>
      <c r="P25" s="106">
        <f>'Beneficiarios CSI_idade (13)'!R25/'Beneficiarios CSI_idade (13)'!V25</f>
        <v>0.24255319148936169</v>
      </c>
      <c r="Q25" s="106">
        <f>'Beneficiarios CSI_idade (13)'!S25/'Beneficiarios CSI_idade (13)'!V25</f>
        <v>0.21276595744680851</v>
      </c>
      <c r="R25" s="106">
        <f>'Beneficiarios CSI_idade (13)'!T25/'Beneficiarios CSI_idade (13)'!V25</f>
        <v>0.19148936170212766</v>
      </c>
      <c r="S25" s="102">
        <f>'Beneficiarios CSI_idade (13)'!U25/'Beneficiarios CSI_idade (13)'!V25</f>
        <v>0.24680851063829787</v>
      </c>
      <c r="U25" s="101">
        <f>'Beneficiarios CSI_idade (13)'!X25/'Beneficiarios CSI_idade (13)'!AC25</f>
        <v>0.11016949152542373</v>
      </c>
      <c r="V25" s="106">
        <f>'Beneficiarios CSI_idade (13)'!Y25/'Beneficiarios CSI_idade (13)'!AC25</f>
        <v>0.24152542372881355</v>
      </c>
      <c r="W25" s="106">
        <f>'Beneficiarios CSI_idade (13)'!Z25/'Beneficiarios CSI_idade (13)'!AC25</f>
        <v>0.21186440677966101</v>
      </c>
      <c r="X25" s="106">
        <f>'Beneficiarios CSI_idade (13)'!AA25/'Beneficiarios CSI_idade (13)'!AC25</f>
        <v>0.19067796610169491</v>
      </c>
      <c r="Y25" s="102">
        <f>'Beneficiarios CSI_idade (13)'!AB25/'Beneficiarios CSI_idade (13)'!AC25</f>
        <v>0.24576271186440679</v>
      </c>
    </row>
    <row r="26" spans="2:25" s="70" customFormat="1" ht="14.25" customHeight="1" x14ac:dyDescent="0.2">
      <c r="B26" s="28" t="str">
        <f>'Beneficiarios CSI_idade (13)'!B26</f>
        <v>Carnide</v>
      </c>
      <c r="C26" s="101">
        <f>'Beneficiarios CSI_idade (13)'!C26/'Beneficiarios CSI_idade (13)'!H26</f>
        <v>0.11462450592885376</v>
      </c>
      <c r="D26" s="106">
        <f>'Beneficiarios CSI_idade (13)'!D26/'Beneficiarios CSI_idade (13)'!H26</f>
        <v>0.22924901185770752</v>
      </c>
      <c r="E26" s="106">
        <f>'Beneficiarios CSI_idade (13)'!E26/'Beneficiarios CSI_idade (13)'!H26</f>
        <v>0.27272727272727271</v>
      </c>
      <c r="F26" s="106">
        <f>'Beneficiarios CSI_idade (13)'!F26/'Beneficiarios CSI_idade (13)'!H26</f>
        <v>0.19762845849802371</v>
      </c>
      <c r="G26" s="102">
        <f>'Beneficiarios CSI_idade (13)'!G26/'Beneficiarios CSI_idade (13)'!H26</f>
        <v>0.1857707509881423</v>
      </c>
      <c r="H26" s="94"/>
      <c r="I26" s="101">
        <f>'Beneficiarios CSI_idade (13)'!J26/'Beneficiarios CSI_idade (13)'!O26</f>
        <v>0.12204724409448819</v>
      </c>
      <c r="J26" s="106">
        <f>'Beneficiarios CSI_idade (13)'!K26/'Beneficiarios CSI_idade (13)'!O26</f>
        <v>0.23228346456692914</v>
      </c>
      <c r="K26" s="106">
        <f>'Beneficiarios CSI_idade (13)'!L26/'Beneficiarios CSI_idade (13)'!O26</f>
        <v>0.26771653543307089</v>
      </c>
      <c r="L26" s="106">
        <f>'Beneficiarios CSI_idade (13)'!M26/'Beneficiarios CSI_idade (13)'!O26</f>
        <v>0.19685039370078741</v>
      </c>
      <c r="M26" s="102">
        <f>'Beneficiarios CSI_idade (13)'!N26/'Beneficiarios CSI_idade (13)'!O26</f>
        <v>0.18110236220472442</v>
      </c>
      <c r="O26" s="101">
        <f>'Beneficiarios CSI_idade (13)'!Q26/'Beneficiarios CSI_idade (13)'!V26</f>
        <v>0.12749003984063745</v>
      </c>
      <c r="P26" s="106">
        <f>'Beneficiarios CSI_idade (13)'!R26/'Beneficiarios CSI_idade (13)'!V26</f>
        <v>0.23107569721115537</v>
      </c>
      <c r="Q26" s="106">
        <f>'Beneficiarios CSI_idade (13)'!S26/'Beneficiarios CSI_idade (13)'!V26</f>
        <v>0.27091633466135456</v>
      </c>
      <c r="R26" s="106">
        <f>'Beneficiarios CSI_idade (13)'!T26/'Beneficiarios CSI_idade (13)'!V26</f>
        <v>0.19521912350597609</v>
      </c>
      <c r="S26" s="102">
        <f>'Beneficiarios CSI_idade (13)'!U26/'Beneficiarios CSI_idade (13)'!V26</f>
        <v>0.1752988047808765</v>
      </c>
      <c r="U26" s="101">
        <f>'Beneficiarios CSI_idade (13)'!X26/'Beneficiarios CSI_idade (13)'!AC26</f>
        <v>0.13360323886639677</v>
      </c>
      <c r="V26" s="106">
        <f>'Beneficiarios CSI_idade (13)'!Y26/'Beneficiarios CSI_idade (13)'!AC26</f>
        <v>0.23481781376518218</v>
      </c>
      <c r="W26" s="106">
        <f>'Beneficiarios CSI_idade (13)'!Z26/'Beneficiarios CSI_idade (13)'!AC26</f>
        <v>0.26720647773279355</v>
      </c>
      <c r="X26" s="106">
        <f>'Beneficiarios CSI_idade (13)'!AA26/'Beneficiarios CSI_idade (13)'!AC26</f>
        <v>0.19838056680161945</v>
      </c>
      <c r="Y26" s="102">
        <f>'Beneficiarios CSI_idade (13)'!AB26/'Beneficiarios CSI_idade (13)'!AC26</f>
        <v>0.16599190283400811</v>
      </c>
    </row>
    <row r="27" spans="2:25" s="70" customFormat="1" ht="14.25" customHeight="1" x14ac:dyDescent="0.2">
      <c r="B27" s="28" t="str">
        <f>'Beneficiarios CSI_idade (13)'!B27</f>
        <v>Estrela</v>
      </c>
      <c r="C27" s="101">
        <f>'Beneficiarios CSI_idade (13)'!C27/'Beneficiarios CSI_idade (13)'!H27</f>
        <v>8.5808580858085806E-2</v>
      </c>
      <c r="D27" s="106">
        <f>'Beneficiarios CSI_idade (13)'!D27/'Beneficiarios CSI_idade (13)'!H27</f>
        <v>0.16501650165016502</v>
      </c>
      <c r="E27" s="106">
        <f>'Beneficiarios CSI_idade (13)'!E27/'Beneficiarios CSI_idade (13)'!H27</f>
        <v>0.25082508250825081</v>
      </c>
      <c r="F27" s="106">
        <f>'Beneficiarios CSI_idade (13)'!F27/'Beneficiarios CSI_idade (13)'!H27</f>
        <v>0.21782178217821782</v>
      </c>
      <c r="G27" s="102">
        <f>'Beneficiarios CSI_idade (13)'!G27/'Beneficiarios CSI_idade (13)'!H27</f>
        <v>0.28052805280528054</v>
      </c>
      <c r="H27" s="94"/>
      <c r="I27" s="101">
        <f>'Beneficiarios CSI_idade (13)'!J27/'Beneficiarios CSI_idade (13)'!O27</f>
        <v>8.6092715231788075E-2</v>
      </c>
      <c r="J27" s="106">
        <f>'Beneficiarios CSI_idade (13)'!K27/'Beneficiarios CSI_idade (13)'!O27</f>
        <v>0.16556291390728478</v>
      </c>
      <c r="K27" s="106">
        <f>'Beneficiarios CSI_idade (13)'!L27/'Beneficiarios CSI_idade (13)'!O27</f>
        <v>0.25165562913907286</v>
      </c>
      <c r="L27" s="106">
        <f>'Beneficiarios CSI_idade (13)'!M27/'Beneficiarios CSI_idade (13)'!O27</f>
        <v>0.2185430463576159</v>
      </c>
      <c r="M27" s="102">
        <f>'Beneficiarios CSI_idade (13)'!N27/'Beneficiarios CSI_idade (13)'!O27</f>
        <v>0.27814569536423839</v>
      </c>
      <c r="O27" s="101">
        <f>'Beneficiarios CSI_idade (13)'!Q27/'Beneficiarios CSI_idade (13)'!V27</f>
        <v>0.10231023102310231</v>
      </c>
      <c r="P27" s="106">
        <f>'Beneficiarios CSI_idade (13)'!R27/'Beneficiarios CSI_idade (13)'!V27</f>
        <v>0.16831683168316833</v>
      </c>
      <c r="Q27" s="106">
        <f>'Beneficiarios CSI_idade (13)'!S27/'Beneficiarios CSI_idade (13)'!V27</f>
        <v>0.24092409240924093</v>
      </c>
      <c r="R27" s="106">
        <f>'Beneficiarios CSI_idade (13)'!T27/'Beneficiarios CSI_idade (13)'!V27</f>
        <v>0.21452145214521451</v>
      </c>
      <c r="S27" s="102">
        <f>'Beneficiarios CSI_idade (13)'!U27/'Beneficiarios CSI_idade (13)'!V27</f>
        <v>0.27392739273927391</v>
      </c>
      <c r="U27" s="101">
        <f>'Beneficiarios CSI_idade (13)'!X27/'Beneficiarios CSI_idade (13)'!AC27</f>
        <v>0.11513157894736842</v>
      </c>
      <c r="V27" s="106">
        <f>'Beneficiarios CSI_idade (13)'!Y27/'Beneficiarios CSI_idade (13)'!AC27</f>
        <v>0.16776315789473684</v>
      </c>
      <c r="W27" s="106">
        <f>'Beneficiarios CSI_idade (13)'!Z27/'Beneficiarios CSI_idade (13)'!AC27</f>
        <v>0.24013157894736842</v>
      </c>
      <c r="X27" s="106">
        <f>'Beneficiarios CSI_idade (13)'!AA27/'Beneficiarios CSI_idade (13)'!AC27</f>
        <v>0.20723684210526316</v>
      </c>
      <c r="Y27" s="102">
        <f>'Beneficiarios CSI_idade (13)'!AB27/'Beneficiarios CSI_idade (13)'!AC27</f>
        <v>0.26973684210526316</v>
      </c>
    </row>
    <row r="28" spans="2:25" s="70" customFormat="1" ht="14.25" customHeight="1" x14ac:dyDescent="0.2">
      <c r="B28" s="28" t="str">
        <f>'Beneficiarios CSI_idade (13)'!B28</f>
        <v>Lumiar</v>
      </c>
      <c r="C28" s="101">
        <f>'Beneficiarios CSI_idade (13)'!C28/'Beneficiarios CSI_idade (13)'!H28</f>
        <v>0.11082474226804123</v>
      </c>
      <c r="D28" s="106">
        <f>'Beneficiarios CSI_idade (13)'!D28/'Beneficiarios CSI_idade (13)'!H28</f>
        <v>0.19072164948453607</v>
      </c>
      <c r="E28" s="106">
        <f>'Beneficiarios CSI_idade (13)'!E28/'Beneficiarios CSI_idade (13)'!H28</f>
        <v>0.24742268041237114</v>
      </c>
      <c r="F28" s="106">
        <f>'Beneficiarios CSI_idade (13)'!F28/'Beneficiarios CSI_idade (13)'!H28</f>
        <v>0.19845360824742267</v>
      </c>
      <c r="G28" s="102">
        <f>'Beneficiarios CSI_idade (13)'!G28/'Beneficiarios CSI_idade (13)'!H28</f>
        <v>0.25257731958762886</v>
      </c>
      <c r="H28" s="94"/>
      <c r="I28" s="101">
        <f>'Beneficiarios CSI_idade (13)'!J28/'Beneficiarios CSI_idade (13)'!O28</f>
        <v>0.11369509043927649</v>
      </c>
      <c r="J28" s="106">
        <f>'Beneficiarios CSI_idade (13)'!K28/'Beneficiarios CSI_idade (13)'!O28</f>
        <v>0.19121447028423771</v>
      </c>
      <c r="K28" s="106">
        <f>'Beneficiarios CSI_idade (13)'!L28/'Beneficiarios CSI_idade (13)'!O28</f>
        <v>0.25064599483204136</v>
      </c>
      <c r="L28" s="106">
        <f>'Beneficiarios CSI_idade (13)'!M28/'Beneficiarios CSI_idade (13)'!O28</f>
        <v>0.19638242894056848</v>
      </c>
      <c r="M28" s="102">
        <f>'Beneficiarios CSI_idade (13)'!N28/'Beneficiarios CSI_idade (13)'!O28</f>
        <v>0.24806201550387597</v>
      </c>
      <c r="O28" s="101">
        <f>'Beneficiarios CSI_idade (13)'!Q28/'Beneficiarios CSI_idade (13)'!V28</f>
        <v>0.12403100775193798</v>
      </c>
      <c r="P28" s="106">
        <f>'Beneficiarios CSI_idade (13)'!R28/'Beneficiarios CSI_idade (13)'!V28</f>
        <v>0.19379844961240311</v>
      </c>
      <c r="Q28" s="106">
        <f>'Beneficiarios CSI_idade (13)'!S28/'Beneficiarios CSI_idade (13)'!V28</f>
        <v>0.24806201550387597</v>
      </c>
      <c r="R28" s="106">
        <f>'Beneficiarios CSI_idade (13)'!T28/'Beneficiarios CSI_idade (13)'!V28</f>
        <v>0.19379844961240311</v>
      </c>
      <c r="S28" s="102">
        <f>'Beneficiarios CSI_idade (13)'!U28/'Beneficiarios CSI_idade (13)'!V28</f>
        <v>0.24031007751937986</v>
      </c>
      <c r="U28" s="101">
        <f>'Beneficiarios CSI_idade (13)'!X28/'Beneficiarios CSI_idade (13)'!AC28</f>
        <v>0.13178294573643412</v>
      </c>
      <c r="V28" s="106">
        <f>'Beneficiarios CSI_idade (13)'!Y28/'Beneficiarios CSI_idade (13)'!AC28</f>
        <v>0.19121447028423771</v>
      </c>
      <c r="W28" s="106">
        <f>'Beneficiarios CSI_idade (13)'!Z28/'Beneficiarios CSI_idade (13)'!AC28</f>
        <v>0.2454780361757106</v>
      </c>
      <c r="X28" s="106">
        <f>'Beneficiarios CSI_idade (13)'!AA28/'Beneficiarios CSI_idade (13)'!AC28</f>
        <v>0.19379844961240311</v>
      </c>
      <c r="Y28" s="102">
        <f>'Beneficiarios CSI_idade (13)'!AB28/'Beneficiarios CSI_idade (13)'!AC28</f>
        <v>0.23772609819121446</v>
      </c>
    </row>
    <row r="29" spans="2:25" s="70" customFormat="1" ht="14.25" customHeight="1" x14ac:dyDescent="0.2">
      <c r="B29" s="28" t="str">
        <f>'Beneficiarios CSI_idade (13)'!B29</f>
        <v>Marvila</v>
      </c>
      <c r="C29" s="101">
        <f>'Beneficiarios CSI_idade (13)'!C29/'Beneficiarios CSI_idade (13)'!H29</f>
        <v>0.125</v>
      </c>
      <c r="D29" s="106">
        <f>'Beneficiarios CSI_idade (13)'!D29/'Beneficiarios CSI_idade (13)'!H29</f>
        <v>0.25735294117647056</v>
      </c>
      <c r="E29" s="106">
        <f>'Beneficiarios CSI_idade (13)'!E29/'Beneficiarios CSI_idade (13)'!H29</f>
        <v>0.22058823529411764</v>
      </c>
      <c r="F29" s="106">
        <f>'Beneficiarios CSI_idade (13)'!F29/'Beneficiarios CSI_idade (13)'!H29</f>
        <v>0.21568627450980393</v>
      </c>
      <c r="G29" s="102">
        <f>'Beneficiarios CSI_idade (13)'!G29/'Beneficiarios CSI_idade (13)'!H29</f>
        <v>0.18137254901960784</v>
      </c>
      <c r="H29" s="94"/>
      <c r="I29" s="101">
        <f>'Beneficiarios CSI_idade (13)'!J29/'Beneficiarios CSI_idade (13)'!O29</f>
        <v>0.13064713064713065</v>
      </c>
      <c r="J29" s="106">
        <f>'Beneficiarios CSI_idade (13)'!K29/'Beneficiarios CSI_idade (13)'!O29</f>
        <v>0.25396825396825395</v>
      </c>
      <c r="K29" s="106">
        <f>'Beneficiarios CSI_idade (13)'!L29/'Beneficiarios CSI_idade (13)'!O29</f>
        <v>0.22100122100122099</v>
      </c>
      <c r="L29" s="106">
        <f>'Beneficiarios CSI_idade (13)'!M29/'Beneficiarios CSI_idade (13)'!O29</f>
        <v>0.21245421245421245</v>
      </c>
      <c r="M29" s="102">
        <f>'Beneficiarios CSI_idade (13)'!N29/'Beneficiarios CSI_idade (13)'!O29</f>
        <v>0.18192918192918192</v>
      </c>
      <c r="O29" s="101">
        <f>'Beneficiarios CSI_idade (13)'!Q29/'Beneficiarios CSI_idade (13)'!V29</f>
        <v>0.14478527607361963</v>
      </c>
      <c r="P29" s="106">
        <f>'Beneficiarios CSI_idade (13)'!R29/'Beneficiarios CSI_idade (13)'!V29</f>
        <v>0.252760736196319</v>
      </c>
      <c r="Q29" s="106">
        <f>'Beneficiarios CSI_idade (13)'!S29/'Beneficiarios CSI_idade (13)'!V29</f>
        <v>0.21963190184049081</v>
      </c>
      <c r="R29" s="106">
        <f>'Beneficiarios CSI_idade (13)'!T29/'Beneficiarios CSI_idade (13)'!V29</f>
        <v>0.20736196319018405</v>
      </c>
      <c r="S29" s="102">
        <f>'Beneficiarios CSI_idade (13)'!U29/'Beneficiarios CSI_idade (13)'!V29</f>
        <v>0.17546012269938649</v>
      </c>
      <c r="U29" s="101">
        <f>'Beneficiarios CSI_idade (13)'!X29/'Beneficiarios CSI_idade (13)'!AC29</f>
        <v>0.14496314496314497</v>
      </c>
      <c r="V29" s="106">
        <f>'Beneficiarios CSI_idade (13)'!Y29/'Beneficiarios CSI_idade (13)'!AC29</f>
        <v>0.25429975429975432</v>
      </c>
      <c r="W29" s="106">
        <f>'Beneficiarios CSI_idade (13)'!Z29/'Beneficiarios CSI_idade (13)'!AC29</f>
        <v>0.21867321867321868</v>
      </c>
      <c r="X29" s="106">
        <f>'Beneficiarios CSI_idade (13)'!AA29/'Beneficiarios CSI_idade (13)'!AC29</f>
        <v>0.20761670761670761</v>
      </c>
      <c r="Y29" s="102">
        <f>'Beneficiarios CSI_idade (13)'!AB29/'Beneficiarios CSI_idade (13)'!AC29</f>
        <v>0.17444717444717445</v>
      </c>
    </row>
    <row r="30" spans="2:25" s="70" customFormat="1" ht="14.25" customHeight="1" x14ac:dyDescent="0.2">
      <c r="B30" s="28" t="str">
        <f>'Beneficiarios CSI_idade (13)'!B30</f>
        <v>Misericórdia</v>
      </c>
      <c r="C30" s="101">
        <f>'Beneficiarios CSI_idade (13)'!C30/'Beneficiarios CSI_idade (13)'!H30</f>
        <v>0.11392405063291139</v>
      </c>
      <c r="D30" s="106">
        <f>'Beneficiarios CSI_idade (13)'!D30/'Beneficiarios CSI_idade (13)'!H30</f>
        <v>0.21202531645569619</v>
      </c>
      <c r="E30" s="106">
        <f>'Beneficiarios CSI_idade (13)'!E30/'Beneficiarios CSI_idade (13)'!H30</f>
        <v>0.18354430379746836</v>
      </c>
      <c r="F30" s="106">
        <f>'Beneficiarios CSI_idade (13)'!F30/'Beneficiarios CSI_idade (13)'!H30</f>
        <v>0.21835443037974683</v>
      </c>
      <c r="G30" s="102">
        <f>'Beneficiarios CSI_idade (13)'!G30/'Beneficiarios CSI_idade (13)'!H30</f>
        <v>0.27215189873417722</v>
      </c>
      <c r="H30" s="94"/>
      <c r="I30" s="101">
        <f>'Beneficiarios CSI_idade (13)'!J30/'Beneficiarios CSI_idade (13)'!O30</f>
        <v>0.11635220125786164</v>
      </c>
      <c r="J30" s="106">
        <f>'Beneficiarios CSI_idade (13)'!K30/'Beneficiarios CSI_idade (13)'!O30</f>
        <v>0.21069182389937108</v>
      </c>
      <c r="K30" s="106">
        <f>'Beneficiarios CSI_idade (13)'!L30/'Beneficiarios CSI_idade (13)'!O30</f>
        <v>0.18553459119496854</v>
      </c>
      <c r="L30" s="106">
        <f>'Beneficiarios CSI_idade (13)'!M30/'Beneficiarios CSI_idade (13)'!O30</f>
        <v>0.21698113207547171</v>
      </c>
      <c r="M30" s="102">
        <f>'Beneficiarios CSI_idade (13)'!N30/'Beneficiarios CSI_idade (13)'!O30</f>
        <v>0.27044025157232704</v>
      </c>
      <c r="O30" s="101">
        <f>'Beneficiarios CSI_idade (13)'!Q30/'Beneficiarios CSI_idade (13)'!V30</f>
        <v>0.12218649517684887</v>
      </c>
      <c r="P30" s="106">
        <f>'Beneficiarios CSI_idade (13)'!R30/'Beneficiarios CSI_idade (13)'!V30</f>
        <v>0.21543408360128619</v>
      </c>
      <c r="Q30" s="106">
        <f>'Beneficiarios CSI_idade (13)'!S30/'Beneficiarios CSI_idade (13)'!V30</f>
        <v>0.18649517684887459</v>
      </c>
      <c r="R30" s="106">
        <f>'Beneficiarios CSI_idade (13)'!T30/'Beneficiarios CSI_idade (13)'!V30</f>
        <v>0.21864951768488747</v>
      </c>
      <c r="S30" s="102">
        <f>'Beneficiarios CSI_idade (13)'!U30/'Beneficiarios CSI_idade (13)'!V30</f>
        <v>0.25723472668810288</v>
      </c>
      <c r="U30" s="101">
        <f>'Beneficiarios CSI_idade (13)'!X30/'Beneficiarios CSI_idade (13)'!AC30</f>
        <v>0.13418530351437699</v>
      </c>
      <c r="V30" s="106">
        <f>'Beneficiarios CSI_idade (13)'!Y30/'Beneficiarios CSI_idade (13)'!AC30</f>
        <v>0.21405750798722045</v>
      </c>
      <c r="W30" s="106">
        <f>'Beneficiarios CSI_idade (13)'!Z30/'Beneficiarios CSI_idade (13)'!AC30</f>
        <v>0.1853035143769968</v>
      </c>
      <c r="X30" s="106">
        <f>'Beneficiarios CSI_idade (13)'!AA30/'Beneficiarios CSI_idade (13)'!AC30</f>
        <v>0.21405750798722045</v>
      </c>
      <c r="Y30" s="102">
        <f>'Beneficiarios CSI_idade (13)'!AB30/'Beneficiarios CSI_idade (13)'!AC30</f>
        <v>0.25239616613418531</v>
      </c>
    </row>
    <row r="31" spans="2:25" s="70" customFormat="1" ht="14.25" customHeight="1" x14ac:dyDescent="0.2">
      <c r="B31" s="28" t="str">
        <f>'Beneficiarios CSI_idade (13)'!B31</f>
        <v>Olivais</v>
      </c>
      <c r="C31" s="101">
        <f>'Beneficiarios CSI_idade (13)'!C31/'Beneficiarios CSI_idade (13)'!H31</f>
        <v>9.0737240075614373E-2</v>
      </c>
      <c r="D31" s="106">
        <f>'Beneficiarios CSI_idade (13)'!D31/'Beneficiarios CSI_idade (13)'!H31</f>
        <v>0.20793950850661624</v>
      </c>
      <c r="E31" s="106">
        <f>'Beneficiarios CSI_idade (13)'!E31/'Beneficiarios CSI_idade (13)'!H31</f>
        <v>0.2551984877126654</v>
      </c>
      <c r="F31" s="106">
        <f>'Beneficiarios CSI_idade (13)'!F31/'Beneficiarios CSI_idade (13)'!H31</f>
        <v>0.23629489603024575</v>
      </c>
      <c r="G31" s="102">
        <f>'Beneficiarios CSI_idade (13)'!G31/'Beneficiarios CSI_idade (13)'!H31</f>
        <v>0.20982986767485823</v>
      </c>
      <c r="H31" s="94"/>
      <c r="I31" s="101">
        <f>'Beneficiarios CSI_idade (13)'!J31/'Beneficiarios CSI_idade (13)'!O31</f>
        <v>9.4876660341555979E-2</v>
      </c>
      <c r="J31" s="106">
        <f>'Beneficiarios CSI_idade (13)'!K31/'Beneficiarios CSI_idade (13)'!O31</f>
        <v>0.2049335863377609</v>
      </c>
      <c r="K31" s="106">
        <f>'Beneficiarios CSI_idade (13)'!L31/'Beneficiarios CSI_idade (13)'!O31</f>
        <v>0.25616698292220114</v>
      </c>
      <c r="L31" s="106">
        <f>'Beneficiarios CSI_idade (13)'!M31/'Beneficiarios CSI_idade (13)'!O31</f>
        <v>0.23529411764705882</v>
      </c>
      <c r="M31" s="102">
        <f>'Beneficiarios CSI_idade (13)'!N31/'Beneficiarios CSI_idade (13)'!O31</f>
        <v>0.20872865275142316</v>
      </c>
      <c r="O31" s="101">
        <f>'Beneficiarios CSI_idade (13)'!Q31/'Beneficiarios CSI_idade (13)'!V31</f>
        <v>9.4961240310077522E-2</v>
      </c>
      <c r="P31" s="106">
        <f>'Beneficiarios CSI_idade (13)'!R31/'Beneficiarios CSI_idade (13)'!V31</f>
        <v>0.20736434108527133</v>
      </c>
      <c r="Q31" s="106">
        <f>'Beneficiarios CSI_idade (13)'!S31/'Beneficiarios CSI_idade (13)'!V31</f>
        <v>0.25775193798449614</v>
      </c>
      <c r="R31" s="106">
        <f>'Beneficiarios CSI_idade (13)'!T31/'Beneficiarios CSI_idade (13)'!V31</f>
        <v>0.23449612403100775</v>
      </c>
      <c r="S31" s="102">
        <f>'Beneficiarios CSI_idade (13)'!U31/'Beneficiarios CSI_idade (13)'!V31</f>
        <v>0.20542635658914729</v>
      </c>
      <c r="U31" s="101">
        <f>'Beneficiarios CSI_idade (13)'!X31/'Beneficiarios CSI_idade (13)'!AC31</f>
        <v>0.10516252390057361</v>
      </c>
      <c r="V31" s="106">
        <f>'Beneficiarios CSI_idade (13)'!Y31/'Beneficiarios CSI_idade (13)'!AC31</f>
        <v>0.21032504780114722</v>
      </c>
      <c r="W31" s="106">
        <f>'Beneficiarios CSI_idade (13)'!Z31/'Beneficiarios CSI_idade (13)'!AC31</f>
        <v>0.25239005736137665</v>
      </c>
      <c r="X31" s="106">
        <f>'Beneficiarios CSI_idade (13)'!AA31/'Beneficiarios CSI_idade (13)'!AC31</f>
        <v>0.2332695984703633</v>
      </c>
      <c r="Y31" s="102">
        <f>'Beneficiarios CSI_idade (13)'!AB31/'Beneficiarios CSI_idade (13)'!AC31</f>
        <v>0.19885277246653921</v>
      </c>
    </row>
    <row r="32" spans="2:25" s="70" customFormat="1" ht="14.25" customHeight="1" x14ac:dyDescent="0.2">
      <c r="B32" s="28" t="str">
        <f>'Beneficiarios CSI_idade (13)'!B32</f>
        <v>Parque das Nações</v>
      </c>
      <c r="C32" s="101">
        <f>'Beneficiarios CSI_idade (13)'!C32/'Beneficiarios CSI_idade (13)'!H32</f>
        <v>0.12121212121212122</v>
      </c>
      <c r="D32" s="106">
        <f>'Beneficiarios CSI_idade (13)'!D32/'Beneficiarios CSI_idade (13)'!H32</f>
        <v>0.33333333333333331</v>
      </c>
      <c r="E32" s="106">
        <f>'Beneficiarios CSI_idade (13)'!E32/'Beneficiarios CSI_idade (13)'!H32</f>
        <v>0.21212121212121213</v>
      </c>
      <c r="F32" s="106">
        <f>'Beneficiarios CSI_idade (13)'!F32/'Beneficiarios CSI_idade (13)'!H32</f>
        <v>0.21212121212121213</v>
      </c>
      <c r="G32" s="102">
        <f>'Beneficiarios CSI_idade (13)'!G32/'Beneficiarios CSI_idade (13)'!H32</f>
        <v>0.12121212121212122</v>
      </c>
      <c r="H32" s="94"/>
      <c r="I32" s="101">
        <f>'Beneficiarios CSI_idade (13)'!J32/'Beneficiarios CSI_idade (13)'!O32</f>
        <v>0.12121212121212122</v>
      </c>
      <c r="J32" s="106">
        <f>'Beneficiarios CSI_idade (13)'!K32/'Beneficiarios CSI_idade (13)'!O32</f>
        <v>0.36363636363636365</v>
      </c>
      <c r="K32" s="106">
        <f>'Beneficiarios CSI_idade (13)'!L32/'Beneficiarios CSI_idade (13)'!O32</f>
        <v>0.18181818181818182</v>
      </c>
      <c r="L32" s="106">
        <f>'Beneficiarios CSI_idade (13)'!M32/'Beneficiarios CSI_idade (13)'!O32</f>
        <v>0.21212121212121213</v>
      </c>
      <c r="M32" s="102">
        <f>'Beneficiarios CSI_idade (13)'!N32/'Beneficiarios CSI_idade (13)'!O32</f>
        <v>0.12121212121212122</v>
      </c>
      <c r="O32" s="101">
        <f>'Beneficiarios CSI_idade (13)'!Q32/'Beneficiarios CSI_idade (13)'!V32</f>
        <v>0.12121212121212122</v>
      </c>
      <c r="P32" s="106">
        <f>'Beneficiarios CSI_idade (13)'!R32/'Beneficiarios CSI_idade (13)'!V32</f>
        <v>0.36363636363636365</v>
      </c>
      <c r="Q32" s="106">
        <f>'Beneficiarios CSI_idade (13)'!S32/'Beneficiarios CSI_idade (13)'!V32</f>
        <v>0.18181818181818182</v>
      </c>
      <c r="R32" s="106">
        <f>'Beneficiarios CSI_idade (13)'!T32/'Beneficiarios CSI_idade (13)'!V32</f>
        <v>0.21212121212121213</v>
      </c>
      <c r="S32" s="102">
        <f>'Beneficiarios CSI_idade (13)'!U32/'Beneficiarios CSI_idade (13)'!V32</f>
        <v>0.12121212121212122</v>
      </c>
      <c r="U32" s="101">
        <f>'Beneficiarios CSI_idade (13)'!X32/'Beneficiarios CSI_idade (13)'!AC32</f>
        <v>0.12121212121212122</v>
      </c>
      <c r="V32" s="106">
        <f>'Beneficiarios CSI_idade (13)'!Y32/'Beneficiarios CSI_idade (13)'!AC32</f>
        <v>0.36363636363636365</v>
      </c>
      <c r="W32" s="106">
        <f>'Beneficiarios CSI_idade (13)'!Z32/'Beneficiarios CSI_idade (13)'!AC32</f>
        <v>0.18181818181818182</v>
      </c>
      <c r="X32" s="106">
        <f>'Beneficiarios CSI_idade (13)'!AA32/'Beneficiarios CSI_idade (13)'!AC32</f>
        <v>0.21212121212121213</v>
      </c>
      <c r="Y32" s="102">
        <f>'Beneficiarios CSI_idade (13)'!AB32/'Beneficiarios CSI_idade (13)'!AC32</f>
        <v>0.12121212121212122</v>
      </c>
    </row>
    <row r="33" spans="2:25" s="70" customFormat="1" ht="14.25" customHeight="1" x14ac:dyDescent="0.2">
      <c r="B33" s="28" t="str">
        <f>'Beneficiarios CSI_idade (13)'!B33</f>
        <v>Penha de França</v>
      </c>
      <c r="C33" s="101">
        <f>'Beneficiarios CSI_idade (13)'!C33/'Beneficiarios CSI_idade (13)'!H33</f>
        <v>0.12598425196850394</v>
      </c>
      <c r="D33" s="106">
        <f>'Beneficiarios CSI_idade (13)'!D33/'Beneficiarios CSI_idade (13)'!H33</f>
        <v>0.1921259842519685</v>
      </c>
      <c r="E33" s="106">
        <f>'Beneficiarios CSI_idade (13)'!E33/'Beneficiarios CSI_idade (13)'!H33</f>
        <v>0.24251968503937008</v>
      </c>
      <c r="F33" s="106">
        <f>'Beneficiarios CSI_idade (13)'!F33/'Beneficiarios CSI_idade (13)'!H33</f>
        <v>0.20944881889763781</v>
      </c>
      <c r="G33" s="102">
        <f>'Beneficiarios CSI_idade (13)'!G33/'Beneficiarios CSI_idade (13)'!H33</f>
        <v>0.22992125984251968</v>
      </c>
      <c r="H33" s="94"/>
      <c r="I33" s="101">
        <f>'Beneficiarios CSI_idade (13)'!J33/'Beneficiarios CSI_idade (13)'!O33</f>
        <v>0.13302034428794993</v>
      </c>
      <c r="J33" s="106">
        <f>'Beneficiarios CSI_idade (13)'!K33/'Beneficiarios CSI_idade (13)'!O33</f>
        <v>0.19248826291079812</v>
      </c>
      <c r="K33" s="106">
        <f>'Beneficiarios CSI_idade (13)'!L33/'Beneficiarios CSI_idade (13)'!O33</f>
        <v>0.24100156494522693</v>
      </c>
      <c r="L33" s="106">
        <f>'Beneficiarios CSI_idade (13)'!M33/'Beneficiarios CSI_idade (13)'!O33</f>
        <v>0.20813771517996871</v>
      </c>
      <c r="M33" s="102">
        <f>'Beneficiarios CSI_idade (13)'!N33/'Beneficiarios CSI_idade (13)'!O33</f>
        <v>0.22535211267605634</v>
      </c>
      <c r="O33" s="101">
        <f>'Beneficiarios CSI_idade (13)'!Q33/'Beneficiarios CSI_idade (13)'!V33</f>
        <v>0.14553990610328638</v>
      </c>
      <c r="P33" s="106">
        <f>'Beneficiarios CSI_idade (13)'!R33/'Beneficiarios CSI_idade (13)'!V33</f>
        <v>0.19405320813771518</v>
      </c>
      <c r="Q33" s="106">
        <f>'Beneficiarios CSI_idade (13)'!S33/'Beneficiarios CSI_idade (13)'!V33</f>
        <v>0.23943661971830985</v>
      </c>
      <c r="R33" s="106">
        <f>'Beneficiarios CSI_idade (13)'!T33/'Beneficiarios CSI_idade (13)'!V33</f>
        <v>0.20344287949921752</v>
      </c>
      <c r="S33" s="102">
        <f>'Beneficiarios CSI_idade (13)'!U33/'Beneficiarios CSI_idade (13)'!V33</f>
        <v>0.21752738654147105</v>
      </c>
      <c r="U33" s="101">
        <f>'Beneficiarios CSI_idade (13)'!X33/'Beneficiarios CSI_idade (13)'!AC33</f>
        <v>0.15156249999999999</v>
      </c>
      <c r="V33" s="106">
        <f>'Beneficiarios CSI_idade (13)'!Y33/'Beneficiarios CSI_idade (13)'!AC33</f>
        <v>0.19375000000000001</v>
      </c>
      <c r="W33" s="106">
        <f>'Beneficiarios CSI_idade (13)'!Z33/'Beneficiarios CSI_idade (13)'!AC33</f>
        <v>0.2421875</v>
      </c>
      <c r="X33" s="106">
        <f>'Beneficiarios CSI_idade (13)'!AA33/'Beneficiarios CSI_idade (13)'!AC33</f>
        <v>0.20156250000000001</v>
      </c>
      <c r="Y33" s="102">
        <f>'Beneficiarios CSI_idade (13)'!AB33/'Beneficiarios CSI_idade (13)'!AC33</f>
        <v>0.2109375</v>
      </c>
    </row>
    <row r="34" spans="2:25" s="70" customFormat="1" ht="14.25" customHeight="1" x14ac:dyDescent="0.2">
      <c r="B34" s="28" t="str">
        <f>'Beneficiarios CSI_idade (13)'!B34</f>
        <v>Santa Clara</v>
      </c>
      <c r="C34" s="101">
        <f>'Beneficiarios CSI_idade (13)'!C34/'Beneficiarios CSI_idade (13)'!H34</f>
        <v>0.14285714285714285</v>
      </c>
      <c r="D34" s="106">
        <f>'Beneficiarios CSI_idade (13)'!D34/'Beneficiarios CSI_idade (13)'!H34</f>
        <v>0.24630541871921183</v>
      </c>
      <c r="E34" s="106">
        <f>'Beneficiarios CSI_idade (13)'!E34/'Beneficiarios CSI_idade (13)'!H34</f>
        <v>0.23152709359605911</v>
      </c>
      <c r="F34" s="106">
        <f>'Beneficiarios CSI_idade (13)'!F34/'Beneficiarios CSI_idade (13)'!H34</f>
        <v>0.19950738916256158</v>
      </c>
      <c r="G34" s="102">
        <f>'Beneficiarios CSI_idade (13)'!G34/'Beneficiarios CSI_idade (13)'!H34</f>
        <v>0.17980295566502463</v>
      </c>
      <c r="H34" s="94"/>
      <c r="I34" s="101">
        <f>'Beneficiarios CSI_idade (13)'!J34/'Beneficiarios CSI_idade (13)'!O34</f>
        <v>0.14950980392156862</v>
      </c>
      <c r="J34" s="106">
        <f>'Beneficiarios CSI_idade (13)'!K34/'Beneficiarios CSI_idade (13)'!O34</f>
        <v>0.24509803921568626</v>
      </c>
      <c r="K34" s="106">
        <f>'Beneficiarios CSI_idade (13)'!L34/'Beneficiarios CSI_idade (13)'!O34</f>
        <v>0.23039215686274508</v>
      </c>
      <c r="L34" s="106">
        <f>'Beneficiarios CSI_idade (13)'!M34/'Beneficiarios CSI_idade (13)'!O34</f>
        <v>0.19852941176470587</v>
      </c>
      <c r="M34" s="102">
        <f>'Beneficiarios CSI_idade (13)'!N34/'Beneficiarios CSI_idade (13)'!O34</f>
        <v>0.17647058823529413</v>
      </c>
      <c r="O34" s="101">
        <f>'Beneficiarios CSI_idade (13)'!Q34/'Beneficiarios CSI_idade (13)'!V34</f>
        <v>0.16464891041162227</v>
      </c>
      <c r="P34" s="106">
        <f>'Beneficiarios CSI_idade (13)'!R34/'Beneficiarios CSI_idade (13)'!V34</f>
        <v>0.24455205811138014</v>
      </c>
      <c r="Q34" s="106">
        <f>'Beneficiarios CSI_idade (13)'!S34/'Beneficiarios CSI_idade (13)'!V34</f>
        <v>0.22276029055690072</v>
      </c>
      <c r="R34" s="106">
        <f>'Beneficiarios CSI_idade (13)'!T34/'Beneficiarios CSI_idade (13)'!V34</f>
        <v>0.1937046004842615</v>
      </c>
      <c r="S34" s="102">
        <f>'Beneficiarios CSI_idade (13)'!U34/'Beneficiarios CSI_idade (13)'!V34</f>
        <v>0.17433414043583534</v>
      </c>
      <c r="U34" s="101">
        <f>'Beneficiarios CSI_idade (13)'!X34/'Beneficiarios CSI_idade (13)'!AC34</f>
        <v>0.18028846153846154</v>
      </c>
      <c r="V34" s="106">
        <f>'Beneficiarios CSI_idade (13)'!Y34/'Beneficiarios CSI_idade (13)'!AC34</f>
        <v>0.24038461538461539</v>
      </c>
      <c r="W34" s="106">
        <f>'Beneficiarios CSI_idade (13)'!Z34/'Beneficiarios CSI_idade (13)'!AC34</f>
        <v>0.21875</v>
      </c>
      <c r="X34" s="106">
        <f>'Beneficiarios CSI_idade (13)'!AA34/'Beneficiarios CSI_idade (13)'!AC34</f>
        <v>0.18990384615384615</v>
      </c>
      <c r="Y34" s="102">
        <f>'Beneficiarios CSI_idade (13)'!AB34/'Beneficiarios CSI_idade (13)'!AC34</f>
        <v>0.17067307692307693</v>
      </c>
    </row>
    <row r="35" spans="2:25" s="70" customFormat="1" ht="14.25" customHeight="1" x14ac:dyDescent="0.2">
      <c r="B35" s="28" t="str">
        <f>'Beneficiarios CSI_idade (13)'!B35</f>
        <v>Santa Maria Maior</v>
      </c>
      <c r="C35" s="101">
        <f>'Beneficiarios CSI_idade (13)'!C35/'Beneficiarios CSI_idade (13)'!H35</f>
        <v>0.12244897959183673</v>
      </c>
      <c r="D35" s="106">
        <f>'Beneficiarios CSI_idade (13)'!D35/'Beneficiarios CSI_idade (13)'!H35</f>
        <v>0.22448979591836735</v>
      </c>
      <c r="E35" s="106">
        <f>'Beneficiarios CSI_idade (13)'!E35/'Beneficiarios CSI_idade (13)'!H35</f>
        <v>0.2857142857142857</v>
      </c>
      <c r="F35" s="106">
        <f>'Beneficiarios CSI_idade (13)'!F35/'Beneficiarios CSI_idade (13)'!H35</f>
        <v>0.16034985422740525</v>
      </c>
      <c r="G35" s="102">
        <f>'Beneficiarios CSI_idade (13)'!G35/'Beneficiarios CSI_idade (13)'!H35</f>
        <v>0.20699708454810495</v>
      </c>
      <c r="H35" s="94"/>
      <c r="I35" s="101">
        <f>'Beneficiarios CSI_idade (13)'!J35/'Beneficiarios CSI_idade (13)'!O35</f>
        <v>0.13714285714285715</v>
      </c>
      <c r="J35" s="106">
        <f>'Beneficiarios CSI_idade (13)'!K35/'Beneficiarios CSI_idade (13)'!O35</f>
        <v>0.22857142857142856</v>
      </c>
      <c r="K35" s="106">
        <f>'Beneficiarios CSI_idade (13)'!L35/'Beneficiarios CSI_idade (13)'!O35</f>
        <v>0.28000000000000003</v>
      </c>
      <c r="L35" s="106">
        <f>'Beneficiarios CSI_idade (13)'!M35/'Beneficiarios CSI_idade (13)'!O35</f>
        <v>0.15714285714285714</v>
      </c>
      <c r="M35" s="102">
        <f>'Beneficiarios CSI_idade (13)'!N35/'Beneficiarios CSI_idade (13)'!O35</f>
        <v>0.19714285714285715</v>
      </c>
      <c r="O35" s="101">
        <f>'Beneficiarios CSI_idade (13)'!Q35/'Beneficiarios CSI_idade (13)'!V35</f>
        <v>0.14613180515759314</v>
      </c>
      <c r="P35" s="106">
        <f>'Beneficiarios CSI_idade (13)'!R35/'Beneficiarios CSI_idade (13)'!V35</f>
        <v>0.22636103151862463</v>
      </c>
      <c r="Q35" s="106">
        <f>'Beneficiarios CSI_idade (13)'!S35/'Beneficiarios CSI_idade (13)'!V35</f>
        <v>0.28080229226361031</v>
      </c>
      <c r="R35" s="106">
        <f>'Beneficiarios CSI_idade (13)'!T35/'Beneficiarios CSI_idade (13)'!V35</f>
        <v>0.15759312320916904</v>
      </c>
      <c r="S35" s="102">
        <f>'Beneficiarios CSI_idade (13)'!U35/'Beneficiarios CSI_idade (13)'!V35</f>
        <v>0.18911174785100288</v>
      </c>
      <c r="U35" s="101">
        <f>'Beneficiarios CSI_idade (13)'!X35/'Beneficiarios CSI_idade (13)'!AC35</f>
        <v>0.15819209039548024</v>
      </c>
      <c r="V35" s="106">
        <f>'Beneficiarios CSI_idade (13)'!Y35/'Beneficiarios CSI_idade (13)'!AC35</f>
        <v>0.22033898305084745</v>
      </c>
      <c r="W35" s="106">
        <f>'Beneficiarios CSI_idade (13)'!Z35/'Beneficiarios CSI_idade (13)'!AC35</f>
        <v>0.27966101694915252</v>
      </c>
      <c r="X35" s="106">
        <f>'Beneficiarios CSI_idade (13)'!AA35/'Beneficiarios CSI_idade (13)'!AC35</f>
        <v>0.15536723163841809</v>
      </c>
      <c r="Y35" s="102">
        <f>'Beneficiarios CSI_idade (13)'!AB35/'Beneficiarios CSI_idade (13)'!AC35</f>
        <v>0.1864406779661017</v>
      </c>
    </row>
    <row r="36" spans="2:25" s="70" customFormat="1" ht="14.25" customHeight="1" x14ac:dyDescent="0.2">
      <c r="B36" s="28" t="str">
        <f>'Beneficiarios CSI_idade (13)'!B36</f>
        <v>Santo António</v>
      </c>
      <c r="C36" s="101">
        <f>'Beneficiarios CSI_idade (13)'!C36/'Beneficiarios CSI_idade (13)'!H36</f>
        <v>6.726457399103139E-2</v>
      </c>
      <c r="D36" s="106">
        <f>'Beneficiarios CSI_idade (13)'!D36/'Beneficiarios CSI_idade (13)'!H36</f>
        <v>0.21076233183856502</v>
      </c>
      <c r="E36" s="106">
        <f>'Beneficiarios CSI_idade (13)'!E36/'Beneficiarios CSI_idade (13)'!H36</f>
        <v>0.24215246636771301</v>
      </c>
      <c r="F36" s="106">
        <f>'Beneficiarios CSI_idade (13)'!F36/'Beneficiarios CSI_idade (13)'!H36</f>
        <v>0.20627802690582961</v>
      </c>
      <c r="G36" s="102">
        <f>'Beneficiarios CSI_idade (13)'!G36/'Beneficiarios CSI_idade (13)'!H36</f>
        <v>0.273542600896861</v>
      </c>
      <c r="H36" s="94"/>
      <c r="I36" s="101">
        <f>'Beneficiarios CSI_idade (13)'!J36/'Beneficiarios CSI_idade (13)'!O36</f>
        <v>7.0484581497797363E-2</v>
      </c>
      <c r="J36" s="106">
        <f>'Beneficiarios CSI_idade (13)'!K36/'Beneficiarios CSI_idade (13)'!O36</f>
        <v>0.20264317180616739</v>
      </c>
      <c r="K36" s="106">
        <f>'Beneficiarios CSI_idade (13)'!L36/'Beneficiarios CSI_idade (13)'!O36</f>
        <v>0.23788546255506607</v>
      </c>
      <c r="L36" s="106">
        <f>'Beneficiarios CSI_idade (13)'!M36/'Beneficiarios CSI_idade (13)'!O36</f>
        <v>0.21145374449339208</v>
      </c>
      <c r="M36" s="102">
        <f>'Beneficiarios CSI_idade (13)'!N36/'Beneficiarios CSI_idade (13)'!O36</f>
        <v>0.27753303964757708</v>
      </c>
      <c r="O36" s="101">
        <f>'Beneficiarios CSI_idade (13)'!Q36/'Beneficiarios CSI_idade (13)'!V36</f>
        <v>7.6576576576576572E-2</v>
      </c>
      <c r="P36" s="106">
        <f>'Beneficiarios CSI_idade (13)'!R36/'Beneficiarios CSI_idade (13)'!V36</f>
        <v>0.2072072072072072</v>
      </c>
      <c r="Q36" s="106">
        <f>'Beneficiarios CSI_idade (13)'!S36/'Beneficiarios CSI_idade (13)'!V36</f>
        <v>0.24774774774774774</v>
      </c>
      <c r="R36" s="106">
        <f>'Beneficiarios CSI_idade (13)'!T36/'Beneficiarios CSI_idade (13)'!V36</f>
        <v>0.2072072072072072</v>
      </c>
      <c r="S36" s="102">
        <f>'Beneficiarios CSI_idade (13)'!U36/'Beneficiarios CSI_idade (13)'!V36</f>
        <v>0.26126126126126126</v>
      </c>
      <c r="U36" s="101">
        <f>'Beneficiarios CSI_idade (13)'!X36/'Beneficiarios CSI_idade (13)'!AC36</f>
        <v>0.1013215859030837</v>
      </c>
      <c r="V36" s="106">
        <f>'Beneficiarios CSI_idade (13)'!Y36/'Beneficiarios CSI_idade (13)'!AC36</f>
        <v>0.19823788546255505</v>
      </c>
      <c r="W36" s="106">
        <f>'Beneficiarios CSI_idade (13)'!Z36/'Beneficiarios CSI_idade (13)'!AC36</f>
        <v>0.24229074889867841</v>
      </c>
      <c r="X36" s="106">
        <f>'Beneficiarios CSI_idade (13)'!AA36/'Beneficiarios CSI_idade (13)'!AC36</f>
        <v>0.20264317180616739</v>
      </c>
      <c r="Y36" s="102">
        <f>'Beneficiarios CSI_idade (13)'!AB36/'Beneficiarios CSI_idade (13)'!AC36</f>
        <v>0.25550660792951541</v>
      </c>
    </row>
    <row r="37" spans="2:25" s="70" customFormat="1" ht="14.25" customHeight="1" x14ac:dyDescent="0.2">
      <c r="B37" s="28" t="str">
        <f>'Beneficiarios CSI_idade (13)'!B37</f>
        <v>São Domingos de Benfica</v>
      </c>
      <c r="C37" s="101">
        <f>'Beneficiarios CSI_idade (13)'!C37/'Beneficiarios CSI_idade (13)'!H37</f>
        <v>9.8181818181818176E-2</v>
      </c>
      <c r="D37" s="106">
        <f>'Beneficiarios CSI_idade (13)'!D37/'Beneficiarios CSI_idade (13)'!H37</f>
        <v>0.19636363636363635</v>
      </c>
      <c r="E37" s="106">
        <f>'Beneficiarios CSI_idade (13)'!E37/'Beneficiarios CSI_idade (13)'!H37</f>
        <v>0.2</v>
      </c>
      <c r="F37" s="106">
        <f>'Beneficiarios CSI_idade (13)'!F37/'Beneficiarios CSI_idade (13)'!H37</f>
        <v>0.23636363636363636</v>
      </c>
      <c r="G37" s="102">
        <f>'Beneficiarios CSI_idade (13)'!G37/'Beneficiarios CSI_idade (13)'!H37</f>
        <v>0.2690909090909091</v>
      </c>
      <c r="H37" s="94"/>
      <c r="I37" s="101">
        <f>'Beneficiarios CSI_idade (13)'!J37/'Beneficiarios CSI_idade (13)'!O37</f>
        <v>0.10583941605839416</v>
      </c>
      <c r="J37" s="106">
        <f>'Beneficiarios CSI_idade (13)'!K37/'Beneficiarios CSI_idade (13)'!O37</f>
        <v>0.19708029197080293</v>
      </c>
      <c r="K37" s="106">
        <f>'Beneficiarios CSI_idade (13)'!L37/'Beneficiarios CSI_idade (13)'!O37</f>
        <v>0.20072992700729927</v>
      </c>
      <c r="L37" s="106">
        <f>'Beneficiarios CSI_idade (13)'!M37/'Beneficiarios CSI_idade (13)'!O37</f>
        <v>0.22992700729927007</v>
      </c>
      <c r="M37" s="102">
        <f>'Beneficiarios CSI_idade (13)'!N37/'Beneficiarios CSI_idade (13)'!O37</f>
        <v>0.26642335766423358</v>
      </c>
      <c r="O37" s="101">
        <f>'Beneficiarios CSI_idade (13)'!Q37/'Beneficiarios CSI_idade (13)'!V37</f>
        <v>0.10526315789473684</v>
      </c>
      <c r="P37" s="106">
        <f>'Beneficiarios CSI_idade (13)'!R37/'Beneficiarios CSI_idade (13)'!V37</f>
        <v>0.20300751879699247</v>
      </c>
      <c r="Q37" s="106">
        <f>'Beneficiarios CSI_idade (13)'!S37/'Beneficiarios CSI_idade (13)'!V37</f>
        <v>0.19924812030075187</v>
      </c>
      <c r="R37" s="106">
        <f>'Beneficiarios CSI_idade (13)'!T37/'Beneficiarios CSI_idade (13)'!V37</f>
        <v>0.22932330827067668</v>
      </c>
      <c r="S37" s="102">
        <f>'Beneficiarios CSI_idade (13)'!U37/'Beneficiarios CSI_idade (13)'!V37</f>
        <v>0.26315789473684209</v>
      </c>
      <c r="U37" s="101">
        <f>'Beneficiarios CSI_idade (13)'!X37/'Beneficiarios CSI_idade (13)'!AC37</f>
        <v>0.11567164179104478</v>
      </c>
      <c r="V37" s="106">
        <f>'Beneficiarios CSI_idade (13)'!Y37/'Beneficiarios CSI_idade (13)'!AC37</f>
        <v>0.20149253731343283</v>
      </c>
      <c r="W37" s="106">
        <f>'Beneficiarios CSI_idade (13)'!Z37/'Beneficiarios CSI_idade (13)'!AC37</f>
        <v>0.19776119402985073</v>
      </c>
      <c r="X37" s="106">
        <f>'Beneficiarios CSI_idade (13)'!AA37/'Beneficiarios CSI_idade (13)'!AC37</f>
        <v>0.22761194029850745</v>
      </c>
      <c r="Y37" s="102">
        <f>'Beneficiarios CSI_idade (13)'!AB37/'Beneficiarios CSI_idade (13)'!AC37</f>
        <v>0.2574626865671642</v>
      </c>
    </row>
    <row r="38" spans="2:25" s="70" customFormat="1" ht="14.25" customHeight="1" x14ac:dyDescent="0.2">
      <c r="B38" s="28" t="str">
        <f>'Beneficiarios CSI_idade (13)'!B38</f>
        <v>São Vicente</v>
      </c>
      <c r="C38" s="103">
        <f>'Beneficiarios CSI_idade (13)'!C38/'Beneficiarios CSI_idade (13)'!H38</f>
        <v>0.10273972602739725</v>
      </c>
      <c r="D38" s="107">
        <f>'Beneficiarios CSI_idade (13)'!D38/'Beneficiarios CSI_idade (13)'!H38</f>
        <v>0.18835616438356165</v>
      </c>
      <c r="E38" s="107">
        <f>'Beneficiarios CSI_idade (13)'!E38/'Beneficiarios CSI_idade (13)'!H38</f>
        <v>0.24657534246575341</v>
      </c>
      <c r="F38" s="107">
        <f>'Beneficiarios CSI_idade (13)'!F38/'Beneficiarios CSI_idade (13)'!H38</f>
        <v>0.2226027397260274</v>
      </c>
      <c r="G38" s="104">
        <f>'Beneficiarios CSI_idade (13)'!G38/'Beneficiarios CSI_idade (13)'!H38</f>
        <v>0.23972602739726026</v>
      </c>
      <c r="H38" s="94"/>
      <c r="I38" s="103">
        <f>'Beneficiarios CSI_idade (13)'!J38/'Beneficiarios CSI_idade (13)'!O38</f>
        <v>0.11301369863013698</v>
      </c>
      <c r="J38" s="107">
        <f>'Beneficiarios CSI_idade (13)'!K38/'Beneficiarios CSI_idade (13)'!O38</f>
        <v>0.18493150684931506</v>
      </c>
      <c r="K38" s="107">
        <f>'Beneficiarios CSI_idade (13)'!L38/'Beneficiarios CSI_idade (13)'!O38</f>
        <v>0.25</v>
      </c>
      <c r="L38" s="107">
        <f>'Beneficiarios CSI_idade (13)'!M38/'Beneficiarios CSI_idade (13)'!O38</f>
        <v>0.21575342465753425</v>
      </c>
      <c r="M38" s="104">
        <f>'Beneficiarios CSI_idade (13)'!N38/'Beneficiarios CSI_idade (13)'!O38</f>
        <v>0.2363013698630137</v>
      </c>
      <c r="O38" s="103">
        <f>'Beneficiarios CSI_idade (13)'!Q38/'Beneficiarios CSI_idade (13)'!V38</f>
        <v>0.12969283276450511</v>
      </c>
      <c r="P38" s="107">
        <f>'Beneficiarios CSI_idade (13)'!R38/'Beneficiarios CSI_idade (13)'!V38</f>
        <v>0.18430034129692832</v>
      </c>
      <c r="Q38" s="107">
        <f>'Beneficiarios CSI_idade (13)'!S38/'Beneficiarios CSI_idade (13)'!V38</f>
        <v>0.25255972696245732</v>
      </c>
      <c r="R38" s="107">
        <f>'Beneficiarios CSI_idade (13)'!T38/'Beneficiarios CSI_idade (13)'!V38</f>
        <v>0.20819112627986347</v>
      </c>
      <c r="S38" s="104">
        <f>'Beneficiarios CSI_idade (13)'!U38/'Beneficiarios CSI_idade (13)'!V38</f>
        <v>0.22525597269624573</v>
      </c>
      <c r="U38" s="103">
        <f>'Beneficiarios CSI_idade (13)'!X38/'Beneficiarios CSI_idade (13)'!AC38</f>
        <v>0.13013698630136986</v>
      </c>
      <c r="V38" s="107">
        <f>'Beneficiarios CSI_idade (13)'!Y38/'Beneficiarios CSI_idade (13)'!AC38</f>
        <v>0.1815068493150685</v>
      </c>
      <c r="W38" s="107">
        <f>'Beneficiarios CSI_idade (13)'!Z38/'Beneficiarios CSI_idade (13)'!AC38</f>
        <v>0.25342465753424659</v>
      </c>
      <c r="X38" s="107">
        <f>'Beneficiarios CSI_idade (13)'!AA38/'Beneficiarios CSI_idade (13)'!AC38</f>
        <v>0.2089041095890411</v>
      </c>
      <c r="Y38" s="104">
        <f>'Beneficiarios CSI_idade (13)'!AB38/'Beneficiarios CSI_idade (13)'!AC38</f>
        <v>0.22602739726027396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67" t="s">
        <v>83</v>
      </c>
      <c r="C5" s="467"/>
      <c r="D5" s="467"/>
      <c r="E5" s="467"/>
      <c r="F5" s="467"/>
      <c r="G5" s="467"/>
      <c r="H5" s="467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64" t="s">
        <v>120</v>
      </c>
      <c r="D8" s="464"/>
      <c r="E8" s="464"/>
      <c r="F8" s="464"/>
      <c r="G8" s="464"/>
    </row>
    <row r="9" spans="1:8" ht="24.95" customHeight="1" x14ac:dyDescent="0.25">
      <c r="B9" s="10"/>
      <c r="C9" s="465" t="s">
        <v>48</v>
      </c>
      <c r="D9" s="465"/>
      <c r="E9" s="465"/>
      <c r="F9" s="465"/>
      <c r="G9" s="465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(13)'!B11</f>
        <v>Portugal</v>
      </c>
      <c r="C11" s="134">
        <f>'Beneficiarios CSI_idade (13)'!X11-'Beneficiarios CSI_idade (13)'!C11</f>
        <v>5105</v>
      </c>
      <c r="D11" s="135">
        <f>'Beneficiarios CSI_idade (13)'!Z11-'Beneficiarios CSI_idade (13)'!D11</f>
        <v>6625</v>
      </c>
      <c r="E11" s="135">
        <f>'Beneficiarios CSI_idade (13)'!AA11-'Beneficiarios CSI_idade (13)'!E11</f>
        <v>-9333</v>
      </c>
      <c r="F11" s="135">
        <f>'Beneficiarios CSI_idade (13)'!AB11-'Beneficiarios CSI_idade (13)'!G11</f>
        <v>-4084</v>
      </c>
      <c r="G11" s="185">
        <f>'Beneficiarios CSI_idade (13)'!AC11-'Beneficiarios CSI_idade (13)'!H11</f>
        <v>-3271</v>
      </c>
      <c r="H11" s="63"/>
    </row>
    <row r="12" spans="1:8" x14ac:dyDescent="0.25">
      <c r="B12" s="3" t="str">
        <f>'Beneficiarios CSI_idade % (13)'!B12</f>
        <v>Área Metropolitana de Lisboa</v>
      </c>
      <c r="C12" s="136">
        <f>'Beneficiarios CSI_idade (13)'!X12-'Beneficiarios CSI_idade (13)'!C12</f>
        <v>996</v>
      </c>
      <c r="D12" s="137">
        <f>'Beneficiarios CSI_idade (13)'!Z12-'Beneficiarios CSI_idade (13)'!D12</f>
        <v>779</v>
      </c>
      <c r="E12" s="137">
        <f>'Beneficiarios CSI_idade (13)'!AA12-'Beneficiarios CSI_idade (13)'!E12</f>
        <v>-1443</v>
      </c>
      <c r="F12" s="137">
        <f>'Beneficiarios CSI_idade (13)'!AB12-'Beneficiarios CSI_idade (13)'!G12</f>
        <v>-549</v>
      </c>
      <c r="G12" s="186">
        <f>'Beneficiarios CSI_idade (13)'!AC12-'Beneficiarios CSI_idade (13)'!H12</f>
        <v>41</v>
      </c>
    </row>
    <row r="13" spans="1:8" x14ac:dyDescent="0.25">
      <c r="B13" s="3" t="str">
        <f>'Beneficiarios CSI_idade % (13)'!B13</f>
        <v>Distrito de Lisboa</v>
      </c>
      <c r="C13" s="136">
        <f>'Beneficiarios CSI_idade (13)'!X13-'Beneficiarios CSI_idade (13)'!C13</f>
        <v>748</v>
      </c>
      <c r="D13" s="137">
        <f>'Beneficiarios CSI_idade (13)'!Z13-'Beneficiarios CSI_idade (13)'!D13</f>
        <v>857</v>
      </c>
      <c r="E13" s="137">
        <f>'Beneficiarios CSI_idade (13)'!AA13-'Beneficiarios CSI_idade (13)'!E13</f>
        <v>-1110</v>
      </c>
      <c r="F13" s="137">
        <f>'Beneficiarios CSI_idade (13)'!AB13-'Beneficiarios CSI_idade (13)'!G13</f>
        <v>-469</v>
      </c>
      <c r="G13" s="186">
        <f>'Beneficiarios CSI_idade (13)'!AC13-'Beneficiarios CSI_idade (13)'!H13</f>
        <v>-60</v>
      </c>
    </row>
    <row r="14" spans="1:8" x14ac:dyDescent="0.25">
      <c r="B14" s="3" t="str">
        <f>'Beneficiarios CSI_idade % (13)'!B14</f>
        <v>Concelho de Lisboa</v>
      </c>
      <c r="C14" s="138">
        <f>'Beneficiarios CSI_idade (13)'!X14-'Beneficiarios CSI_idade (13)'!C14</f>
        <v>220</v>
      </c>
      <c r="D14" s="139">
        <f>'Beneficiarios CSI_idade (13)'!Z14-'Beneficiarios CSI_idade (13)'!D14</f>
        <v>252</v>
      </c>
      <c r="E14" s="139">
        <f>'Beneficiarios CSI_idade (13)'!AA14-'Beneficiarios CSI_idade (13)'!E14</f>
        <v>-172</v>
      </c>
      <c r="F14" s="139">
        <f>'Beneficiarios CSI_idade (13)'!AB14-'Beneficiarios CSI_idade (13)'!G14</f>
        <v>-132</v>
      </c>
      <c r="G14" s="187">
        <f>'Beneficiarios CSI_idade (13)'!AC14-'Beneficiarios CSI_idade (13)'!H14</f>
        <v>2</v>
      </c>
    </row>
    <row r="15" spans="1:8" x14ac:dyDescent="0.25">
      <c r="B15" s="28" t="str">
        <f>'Beneficiarios CSI_idade % (13)'!B15</f>
        <v>Ajuda</v>
      </c>
      <c r="C15" s="134">
        <f>'Beneficiarios CSI_idade (13)'!X15-'Beneficiarios CSI_idade (13)'!C15</f>
        <v>11</v>
      </c>
      <c r="D15" s="135">
        <f>'Beneficiarios CSI_idade (13)'!Z15-'Beneficiarios CSI_idade (13)'!D15</f>
        <v>11</v>
      </c>
      <c r="E15" s="135">
        <f>'Beneficiarios CSI_idade (13)'!AA15-'Beneficiarios CSI_idade (13)'!E15</f>
        <v>-10</v>
      </c>
      <c r="F15" s="135">
        <f>'Beneficiarios CSI_idade (13)'!AB15-'Beneficiarios CSI_idade (13)'!G15</f>
        <v>-11</v>
      </c>
      <c r="G15" s="185">
        <f>'Beneficiarios CSI_idade (13)'!AC15-'Beneficiarios CSI_idade (13)'!H15</f>
        <v>-5</v>
      </c>
    </row>
    <row r="16" spans="1:8" x14ac:dyDescent="0.25">
      <c r="B16" s="28" t="str">
        <f>'Beneficiarios CSI_idade % (13)'!B16</f>
        <v>Alcântara</v>
      </c>
      <c r="C16" s="136">
        <f>'Beneficiarios CSI_idade (13)'!X16-'Beneficiarios CSI_idade (13)'!C16</f>
        <v>4</v>
      </c>
      <c r="D16" s="137">
        <f>'Beneficiarios CSI_idade (13)'!Z16-'Beneficiarios CSI_idade (13)'!D16</f>
        <v>-2</v>
      </c>
      <c r="E16" s="137">
        <f>'Beneficiarios CSI_idade (13)'!AA16-'Beneficiarios CSI_idade (13)'!E16</f>
        <v>-7</v>
      </c>
      <c r="F16" s="137">
        <f>'Beneficiarios CSI_idade (13)'!AB16-'Beneficiarios CSI_idade (13)'!G16</f>
        <v>-3</v>
      </c>
      <c r="G16" s="186">
        <f>'Beneficiarios CSI_idade (13)'!AC16-'Beneficiarios CSI_idade (13)'!H16</f>
        <v>1</v>
      </c>
    </row>
    <row r="17" spans="2:7" x14ac:dyDescent="0.25">
      <c r="B17" s="28" t="str">
        <f>'Beneficiarios CSI_idade % (13)'!B17</f>
        <v>Alvalade</v>
      </c>
      <c r="C17" s="136">
        <f>'Beneficiarios CSI_idade (13)'!X17-'Beneficiarios CSI_idade (13)'!C17</f>
        <v>6</v>
      </c>
      <c r="D17" s="137">
        <f>'Beneficiarios CSI_idade (13)'!Z17-'Beneficiarios CSI_idade (13)'!D17</f>
        <v>14</v>
      </c>
      <c r="E17" s="137">
        <f>'Beneficiarios CSI_idade (13)'!AA17-'Beneficiarios CSI_idade (13)'!E17</f>
        <v>13</v>
      </c>
      <c r="F17" s="137">
        <f>'Beneficiarios CSI_idade (13)'!AB17-'Beneficiarios CSI_idade (13)'!G17</f>
        <v>-7</v>
      </c>
      <c r="G17" s="186">
        <f>'Beneficiarios CSI_idade (13)'!AC17-'Beneficiarios CSI_idade (13)'!H17</f>
        <v>-6</v>
      </c>
    </row>
    <row r="18" spans="2:7" x14ac:dyDescent="0.25">
      <c r="B18" s="28" t="str">
        <f>'Beneficiarios CSI_idade % (13)'!B18</f>
        <v>Areeiro</v>
      </c>
      <c r="C18" s="136">
        <f>'Beneficiarios CSI_idade (13)'!X18-'Beneficiarios CSI_idade (13)'!C18</f>
        <v>4</v>
      </c>
      <c r="D18" s="137">
        <f>'Beneficiarios CSI_idade (13)'!Z18-'Beneficiarios CSI_idade (13)'!D18</f>
        <v>31</v>
      </c>
      <c r="E18" s="137">
        <f>'Beneficiarios CSI_idade (13)'!AA18-'Beneficiarios CSI_idade (13)'!E18</f>
        <v>23</v>
      </c>
      <c r="F18" s="137">
        <f>'Beneficiarios CSI_idade (13)'!AB18-'Beneficiarios CSI_idade (13)'!G18</f>
        <v>-8</v>
      </c>
      <c r="G18" s="186">
        <f>'Beneficiarios CSI_idade (13)'!AC18-'Beneficiarios CSI_idade (13)'!H18</f>
        <v>-5</v>
      </c>
    </row>
    <row r="19" spans="2:7" x14ac:dyDescent="0.25">
      <c r="B19" s="28" t="str">
        <f>'Beneficiarios CSI_idade % (13)'!B19</f>
        <v>Arroios</v>
      </c>
      <c r="C19" s="136">
        <f>'Beneficiarios CSI_idade (13)'!X19-'Beneficiarios CSI_idade (13)'!C19</f>
        <v>25</v>
      </c>
      <c r="D19" s="137">
        <f>'Beneficiarios CSI_idade (13)'!Z19-'Beneficiarios CSI_idade (13)'!D19</f>
        <v>26</v>
      </c>
      <c r="E19" s="137">
        <f>'Beneficiarios CSI_idade (13)'!AA19-'Beneficiarios CSI_idade (13)'!E19</f>
        <v>11</v>
      </c>
      <c r="F19" s="137">
        <f>'Beneficiarios CSI_idade (13)'!AB19-'Beneficiarios CSI_idade (13)'!G19</f>
        <v>-9</v>
      </c>
      <c r="G19" s="186">
        <f>'Beneficiarios CSI_idade (13)'!AC19-'Beneficiarios CSI_idade (13)'!H19</f>
        <v>11</v>
      </c>
    </row>
    <row r="20" spans="2:7" x14ac:dyDescent="0.25">
      <c r="B20" s="28" t="str">
        <f>'Beneficiarios CSI_idade % (13)'!B20</f>
        <v>Avenidas Novas</v>
      </c>
      <c r="C20" s="136">
        <f>'Beneficiarios CSI_idade (13)'!X20-'Beneficiarios CSI_idade (13)'!C20</f>
        <v>11</v>
      </c>
      <c r="D20" s="137">
        <f>'Beneficiarios CSI_idade (13)'!Z20-'Beneficiarios CSI_idade (13)'!D20</f>
        <v>16</v>
      </c>
      <c r="E20" s="137">
        <f>'Beneficiarios CSI_idade (13)'!AA20-'Beneficiarios CSI_idade (13)'!E20</f>
        <v>8</v>
      </c>
      <c r="F20" s="137">
        <f>'Beneficiarios CSI_idade (13)'!AB20-'Beneficiarios CSI_idade (13)'!G20</f>
        <v>-6</v>
      </c>
      <c r="G20" s="186">
        <f>'Beneficiarios CSI_idade (13)'!AC20-'Beneficiarios CSI_idade (13)'!H20</f>
        <v>-3</v>
      </c>
    </row>
    <row r="21" spans="2:7" x14ac:dyDescent="0.25">
      <c r="B21" s="28" t="str">
        <f>'Beneficiarios CSI_idade % (13)'!B21</f>
        <v>Beato</v>
      </c>
      <c r="C21" s="136">
        <f>'Beneficiarios CSI_idade (13)'!X21-'Beneficiarios CSI_idade (13)'!C21</f>
        <v>10</v>
      </c>
      <c r="D21" s="137">
        <f>'Beneficiarios CSI_idade (13)'!Z21-'Beneficiarios CSI_idade (13)'!D21</f>
        <v>29</v>
      </c>
      <c r="E21" s="137">
        <f>'Beneficiarios CSI_idade (13)'!AA21-'Beneficiarios CSI_idade (13)'!E21</f>
        <v>-30</v>
      </c>
      <c r="F21" s="137">
        <f>'Beneficiarios CSI_idade (13)'!AB21-'Beneficiarios CSI_idade (13)'!G21</f>
        <v>-3</v>
      </c>
      <c r="G21" s="186">
        <f>'Beneficiarios CSI_idade (13)'!AC21-'Beneficiarios CSI_idade (13)'!H21</f>
        <v>6</v>
      </c>
    </row>
    <row r="22" spans="2:7" x14ac:dyDescent="0.25">
      <c r="B22" s="28" t="str">
        <f>'Beneficiarios CSI_idade % (13)'!B22</f>
        <v>Belém</v>
      </c>
      <c r="C22" s="136">
        <f>'Beneficiarios CSI_idade (13)'!X22-'Beneficiarios CSI_idade (13)'!C22</f>
        <v>8</v>
      </c>
      <c r="D22" s="137">
        <f>'Beneficiarios CSI_idade (13)'!Z22-'Beneficiarios CSI_idade (13)'!D22</f>
        <v>26</v>
      </c>
      <c r="E22" s="137">
        <f>'Beneficiarios CSI_idade (13)'!AA22-'Beneficiarios CSI_idade (13)'!E22</f>
        <v>-15</v>
      </c>
      <c r="F22" s="137">
        <f>'Beneficiarios CSI_idade (13)'!AB22-'Beneficiarios CSI_idade (13)'!G22</f>
        <v>-5</v>
      </c>
      <c r="G22" s="186">
        <f>'Beneficiarios CSI_idade (13)'!AC22-'Beneficiarios CSI_idade (13)'!H22</f>
        <v>4</v>
      </c>
    </row>
    <row r="23" spans="2:7" x14ac:dyDescent="0.25">
      <c r="B23" s="28" t="str">
        <f>'Beneficiarios CSI_idade % (13)'!B23</f>
        <v>Benfica</v>
      </c>
      <c r="C23" s="136">
        <f>'Beneficiarios CSI_idade (13)'!X23-'Beneficiarios CSI_idade (13)'!C23</f>
        <v>13</v>
      </c>
      <c r="D23" s="137">
        <f>'Beneficiarios CSI_idade (13)'!Z23-'Beneficiarios CSI_idade (13)'!D23</f>
        <v>6</v>
      </c>
      <c r="E23" s="137">
        <f>'Beneficiarios CSI_idade (13)'!AA23-'Beneficiarios CSI_idade (13)'!E23</f>
        <v>-7</v>
      </c>
      <c r="F23" s="137">
        <f>'Beneficiarios CSI_idade (13)'!AB23-'Beneficiarios CSI_idade (13)'!G23</f>
        <v>-8</v>
      </c>
      <c r="G23" s="186">
        <f>'Beneficiarios CSI_idade (13)'!AC23-'Beneficiarios CSI_idade (13)'!H23</f>
        <v>-4</v>
      </c>
    </row>
    <row r="24" spans="2:7" x14ac:dyDescent="0.25">
      <c r="B24" s="28" t="str">
        <f>'Beneficiarios CSI_idade % (13)'!B24</f>
        <v>Campo de Ourique</v>
      </c>
      <c r="C24" s="136">
        <f>'Beneficiarios CSI_idade (13)'!X24-'Beneficiarios CSI_idade (13)'!C24</f>
        <v>8</v>
      </c>
      <c r="D24" s="137">
        <f>'Beneficiarios CSI_idade (13)'!Z24-'Beneficiarios CSI_idade (13)'!D24</f>
        <v>1</v>
      </c>
      <c r="E24" s="137">
        <f>'Beneficiarios CSI_idade (13)'!AA24-'Beneficiarios CSI_idade (13)'!E24</f>
        <v>11</v>
      </c>
      <c r="F24" s="137">
        <f>'Beneficiarios CSI_idade (13)'!AB24-'Beneficiarios CSI_idade (13)'!G24</f>
        <v>-1</v>
      </c>
      <c r="G24" s="186">
        <f>'Beneficiarios CSI_idade (13)'!AC24-'Beneficiarios CSI_idade (13)'!H24</f>
        <v>0</v>
      </c>
    </row>
    <row r="25" spans="2:7" x14ac:dyDescent="0.25">
      <c r="B25" s="28" t="str">
        <f>'Beneficiarios CSI_idade % (13)'!B25</f>
        <v>Campolide</v>
      </c>
      <c r="C25" s="136">
        <f>'Beneficiarios CSI_idade (13)'!X25-'Beneficiarios CSI_idade (13)'!C25</f>
        <v>2</v>
      </c>
      <c r="D25" s="137">
        <f>'Beneficiarios CSI_idade (13)'!Z25-'Beneficiarios CSI_idade (13)'!D25</f>
        <v>-6</v>
      </c>
      <c r="E25" s="137">
        <f>'Beneficiarios CSI_idade (13)'!AA25-'Beneficiarios CSI_idade (13)'!E25</f>
        <v>-4</v>
      </c>
      <c r="F25" s="137">
        <f>'Beneficiarios CSI_idade (13)'!AB25-'Beneficiarios CSI_idade (13)'!G25</f>
        <v>-6</v>
      </c>
      <c r="G25" s="186">
        <f>'Beneficiarios CSI_idade (13)'!AC25-'Beneficiarios CSI_idade (13)'!H25</f>
        <v>-3</v>
      </c>
    </row>
    <row r="26" spans="2:7" x14ac:dyDescent="0.25">
      <c r="B26" s="28" t="str">
        <f>'Beneficiarios CSI_idade % (13)'!B26</f>
        <v>Carnide</v>
      </c>
      <c r="C26" s="136" t="s">
        <v>31</v>
      </c>
      <c r="D26" s="137" t="s">
        <v>31</v>
      </c>
      <c r="E26" s="137">
        <f>'Beneficiarios CSI_idade (13)'!AA26-'Beneficiarios CSI_idade (13)'!E26</f>
        <v>-20</v>
      </c>
      <c r="F26" s="137" t="s">
        <v>31</v>
      </c>
      <c r="G26" s="186">
        <f>'Beneficiarios CSI_idade (13)'!AC26-'Beneficiarios CSI_idade (13)'!H26</f>
        <v>-6</v>
      </c>
    </row>
    <row r="27" spans="2:7" x14ac:dyDescent="0.25">
      <c r="B27" s="28" t="str">
        <f>'Beneficiarios CSI_idade % (13)'!B27</f>
        <v>Estrela</v>
      </c>
      <c r="C27" s="136">
        <f>'Beneficiarios CSI_idade (13)'!X27-'Beneficiarios CSI_idade (13)'!C27</f>
        <v>9</v>
      </c>
      <c r="D27" s="137">
        <f>'Beneficiarios CSI_idade (13)'!Z27-'Beneficiarios CSI_idade (13)'!D27</f>
        <v>23</v>
      </c>
      <c r="E27" s="137">
        <f>'Beneficiarios CSI_idade (13)'!AA27-'Beneficiarios CSI_idade (13)'!E27</f>
        <v>-13</v>
      </c>
      <c r="F27" s="137">
        <f>'Beneficiarios CSI_idade (13)'!AB27-'Beneficiarios CSI_idade (13)'!G27</f>
        <v>-3</v>
      </c>
      <c r="G27" s="186">
        <f>'Beneficiarios CSI_idade (13)'!AC27-'Beneficiarios CSI_idade (13)'!H27</f>
        <v>1</v>
      </c>
    </row>
    <row r="28" spans="2:7" x14ac:dyDescent="0.25">
      <c r="B28" s="28" t="str">
        <f>'Beneficiarios CSI_idade % (13)'!B28</f>
        <v>Lumiar</v>
      </c>
      <c r="C28" s="136">
        <f>'Beneficiarios CSI_idade (13)'!X28-'Beneficiarios CSI_idade (13)'!C28</f>
        <v>8</v>
      </c>
      <c r="D28" s="137">
        <f>'Beneficiarios CSI_idade (13)'!Z28-'Beneficiarios CSI_idade (13)'!D28</f>
        <v>21</v>
      </c>
      <c r="E28" s="137">
        <f>'Beneficiarios CSI_idade (13)'!AA28-'Beneficiarios CSI_idade (13)'!E28</f>
        <v>-21</v>
      </c>
      <c r="F28" s="137">
        <f>'Beneficiarios CSI_idade (13)'!AB28-'Beneficiarios CSI_idade (13)'!G28</f>
        <v>-6</v>
      </c>
      <c r="G28" s="186">
        <f>'Beneficiarios CSI_idade (13)'!AC28-'Beneficiarios CSI_idade (13)'!H28</f>
        <v>-1</v>
      </c>
    </row>
    <row r="29" spans="2:7" x14ac:dyDescent="0.25">
      <c r="B29" s="28" t="str">
        <f>'Beneficiarios CSI_idade % (13)'!B29</f>
        <v>Marvila</v>
      </c>
      <c r="C29" s="136">
        <f>'Beneficiarios CSI_idade (13)'!X29-'Beneficiarios CSI_idade (13)'!C29</f>
        <v>16</v>
      </c>
      <c r="D29" s="137">
        <f>'Beneficiarios CSI_idade (13)'!Z29-'Beneficiarios CSI_idade (13)'!D29</f>
        <v>-32</v>
      </c>
      <c r="E29" s="137">
        <f>'Beneficiarios CSI_idade (13)'!AA29-'Beneficiarios CSI_idade (13)'!E29</f>
        <v>-11</v>
      </c>
      <c r="F29" s="137">
        <f>'Beneficiarios CSI_idade (13)'!AB29-'Beneficiarios CSI_idade (13)'!G29</f>
        <v>-6</v>
      </c>
      <c r="G29" s="186">
        <f>'Beneficiarios CSI_idade (13)'!AC29-'Beneficiarios CSI_idade (13)'!H29</f>
        <v>-2</v>
      </c>
    </row>
    <row r="30" spans="2:7" x14ac:dyDescent="0.25">
      <c r="B30" s="28" t="str">
        <f>'Beneficiarios CSI_idade % (13)'!B30</f>
        <v>Misericórdia</v>
      </c>
      <c r="C30" s="136">
        <f>'Beneficiarios CSI_idade (13)'!X30-'Beneficiarios CSI_idade (13)'!C30</f>
        <v>6</v>
      </c>
      <c r="D30" s="137">
        <f>'Beneficiarios CSI_idade (13)'!Z30-'Beneficiarios CSI_idade (13)'!D30</f>
        <v>-9</v>
      </c>
      <c r="E30" s="137">
        <f>'Beneficiarios CSI_idade (13)'!AA30-'Beneficiarios CSI_idade (13)'!E30</f>
        <v>9</v>
      </c>
      <c r="F30" s="137">
        <f>'Beneficiarios CSI_idade (13)'!AB30-'Beneficiarios CSI_idade (13)'!G30</f>
        <v>-7</v>
      </c>
      <c r="G30" s="186">
        <f>'Beneficiarios CSI_idade (13)'!AC30-'Beneficiarios CSI_idade (13)'!H30</f>
        <v>-3</v>
      </c>
    </row>
    <row r="31" spans="2:7" x14ac:dyDescent="0.25">
      <c r="B31" s="28" t="str">
        <f>'Beneficiarios CSI_idade % (13)'!B31</f>
        <v>Olivais</v>
      </c>
      <c r="C31" s="136">
        <f>'Beneficiarios CSI_idade (13)'!X31-'Beneficiarios CSI_idade (13)'!C31</f>
        <v>7</v>
      </c>
      <c r="D31" s="137">
        <f>'Beneficiarios CSI_idade (13)'!Z31-'Beneficiarios CSI_idade (13)'!D31</f>
        <v>22</v>
      </c>
      <c r="E31" s="137">
        <f>'Beneficiarios CSI_idade (13)'!AA31-'Beneficiarios CSI_idade (13)'!E31</f>
        <v>-13</v>
      </c>
      <c r="F31" s="137">
        <f>'Beneficiarios CSI_idade (13)'!AB31-'Beneficiarios CSI_idade (13)'!G31</f>
        <v>-7</v>
      </c>
      <c r="G31" s="186">
        <f>'Beneficiarios CSI_idade (13)'!AC31-'Beneficiarios CSI_idade (13)'!H31</f>
        <v>-6</v>
      </c>
    </row>
    <row r="32" spans="2:7" x14ac:dyDescent="0.25">
      <c r="B32" s="28" t="str">
        <f>'Beneficiarios CSI_idade % (13)'!B32</f>
        <v>Parque das Nações</v>
      </c>
      <c r="C32" s="136">
        <f>'Beneficiarios CSI_idade (13)'!X32-'Beneficiarios CSI_idade (13)'!C32</f>
        <v>0</v>
      </c>
      <c r="D32" s="137">
        <f>'Beneficiarios CSI_idade (13)'!Z32-'Beneficiarios CSI_idade (13)'!D32</f>
        <v>-5</v>
      </c>
      <c r="E32" s="137">
        <f>'Beneficiarios CSI_idade (13)'!AA32-'Beneficiarios CSI_idade (13)'!E32</f>
        <v>0</v>
      </c>
      <c r="F32" s="137">
        <f>'Beneficiarios CSI_idade (13)'!AB32-'Beneficiarios CSI_idade (13)'!G32</f>
        <v>0</v>
      </c>
      <c r="G32" s="186">
        <f>'Beneficiarios CSI_idade (13)'!AC32-'Beneficiarios CSI_idade (13)'!H32</f>
        <v>0</v>
      </c>
    </row>
    <row r="33" spans="2:7" x14ac:dyDescent="0.25">
      <c r="B33" s="28" t="str">
        <f>'Beneficiarios CSI_idade % (13)'!B33</f>
        <v>Penha de França</v>
      </c>
      <c r="C33" s="136" t="s">
        <v>31</v>
      </c>
      <c r="D33" s="137">
        <f>'Beneficiarios CSI_idade (13)'!Z33-'Beneficiarios CSI_idade (13)'!D33</f>
        <v>33</v>
      </c>
      <c r="E33" s="137">
        <f>'Beneficiarios CSI_idade (13)'!AA33-'Beneficiarios CSI_idade (13)'!E33</f>
        <v>-25</v>
      </c>
      <c r="F33" s="137" t="s">
        <v>31</v>
      </c>
      <c r="G33" s="186">
        <f>'Beneficiarios CSI_idade (13)'!AC33-'Beneficiarios CSI_idade (13)'!H33</f>
        <v>5</v>
      </c>
    </row>
    <row r="34" spans="2:7" ht="12.75" customHeight="1" x14ac:dyDescent="0.25">
      <c r="B34" s="28" t="str">
        <f>'Beneficiarios CSI_idade % (13)'!B34</f>
        <v>Santa Clara</v>
      </c>
      <c r="C34" s="136" t="s">
        <v>31</v>
      </c>
      <c r="D34" s="137" t="s">
        <v>31</v>
      </c>
      <c r="E34" s="137">
        <f>'Beneficiarios CSI_idade (13)'!AA34-'Beneficiarios CSI_idade (13)'!E34</f>
        <v>-15</v>
      </c>
      <c r="F34" s="137" t="s">
        <v>31</v>
      </c>
      <c r="G34" s="186">
        <f>'Beneficiarios CSI_idade (13)'!AC34-'Beneficiarios CSI_idade (13)'!H34</f>
        <v>10</v>
      </c>
    </row>
    <row r="35" spans="2:7" x14ac:dyDescent="0.25">
      <c r="B35" s="28" t="str">
        <f>'Beneficiarios CSI_idade % (13)'!B35</f>
        <v>Santa Maria Maior</v>
      </c>
      <c r="C35" s="136">
        <f>'Beneficiarios CSI_idade (13)'!X35-'Beneficiarios CSI_idade (13)'!C35</f>
        <v>14</v>
      </c>
      <c r="D35" s="137">
        <f>'Beneficiarios CSI_idade (13)'!Z35-'Beneficiarios CSI_idade (13)'!D35</f>
        <v>22</v>
      </c>
      <c r="E35" s="137">
        <f>'Beneficiarios CSI_idade (13)'!AA35-'Beneficiarios CSI_idade (13)'!E35</f>
        <v>-43</v>
      </c>
      <c r="F35" s="137">
        <f>'Beneficiarios CSI_idade (13)'!AB35-'Beneficiarios CSI_idade (13)'!G35</f>
        <v>-5</v>
      </c>
      <c r="G35" s="186">
        <f>'Beneficiarios CSI_idade (13)'!AC35-'Beneficiarios CSI_idade (13)'!H35</f>
        <v>11</v>
      </c>
    </row>
    <row r="36" spans="2:7" x14ac:dyDescent="0.25">
      <c r="B36" s="28" t="str">
        <f>'Beneficiarios CSI_idade % (13)'!B36</f>
        <v>Santo António</v>
      </c>
      <c r="C36" s="136">
        <f>'Beneficiarios CSI_idade (13)'!X36-'Beneficiarios CSI_idade (13)'!C36</f>
        <v>8</v>
      </c>
      <c r="D36" s="137">
        <f>'Beneficiarios CSI_idade (13)'!Z36-'Beneficiarios CSI_idade (13)'!D36</f>
        <v>8</v>
      </c>
      <c r="E36" s="137">
        <f>'Beneficiarios CSI_idade (13)'!AA36-'Beneficiarios CSI_idade (13)'!E36</f>
        <v>-8</v>
      </c>
      <c r="F36" s="137">
        <f>'Beneficiarios CSI_idade (13)'!AB36-'Beneficiarios CSI_idade (13)'!G36</f>
        <v>-3</v>
      </c>
      <c r="G36" s="186">
        <f>'Beneficiarios CSI_idade (13)'!AC36-'Beneficiarios CSI_idade (13)'!H36</f>
        <v>4</v>
      </c>
    </row>
    <row r="37" spans="2:7" x14ac:dyDescent="0.25">
      <c r="B37" s="28" t="str">
        <f>'Beneficiarios CSI_idade % (13)'!B37</f>
        <v>São Domingos de Benfica</v>
      </c>
      <c r="C37" s="136">
        <f>'Beneficiarios CSI_idade (13)'!X37-'Beneficiarios CSI_idade (13)'!C37</f>
        <v>4</v>
      </c>
      <c r="D37" s="137">
        <f>'Beneficiarios CSI_idade (13)'!Z37-'Beneficiarios CSI_idade (13)'!D37</f>
        <v>-1</v>
      </c>
      <c r="E37" s="137">
        <f>'Beneficiarios CSI_idade (13)'!AA37-'Beneficiarios CSI_idade (13)'!E37</f>
        <v>6</v>
      </c>
      <c r="F37" s="137">
        <f>'Beneficiarios CSI_idade (13)'!AB37-'Beneficiarios CSI_idade (13)'!G37</f>
        <v>-5</v>
      </c>
      <c r="G37" s="186">
        <f>'Beneficiarios CSI_idade (13)'!AC37-'Beneficiarios CSI_idade (13)'!H37</f>
        <v>-7</v>
      </c>
    </row>
    <row r="38" spans="2:7" x14ac:dyDescent="0.25">
      <c r="B38" s="28" t="str">
        <f>'Beneficiarios CSI_idade % (13)'!B38</f>
        <v>São Vicente</v>
      </c>
      <c r="C38" s="188">
        <f>'Beneficiarios CSI_idade (13)'!X38-'Beneficiarios CSI_idade (13)'!C38</f>
        <v>8</v>
      </c>
      <c r="D38" s="189">
        <f>'Beneficiarios CSI_idade (13)'!Z38-'Beneficiarios CSI_idade (13)'!D38</f>
        <v>19</v>
      </c>
      <c r="E38" s="189">
        <f>'Beneficiarios CSI_idade (13)'!AA38-'Beneficiarios CSI_idade (13)'!E38</f>
        <v>-11</v>
      </c>
      <c r="F38" s="189">
        <f>'Beneficiarios CSI_idade (13)'!AB38-'Beneficiarios CSI_idade (13)'!G38</f>
        <v>-4</v>
      </c>
      <c r="G38" s="190">
        <f>'Beneficiarios CSI_idade (13)'!AC38-'Beneficiarios CSI_idade (13)'!H38</f>
        <v>0</v>
      </c>
    </row>
    <row r="39" spans="2:7" x14ac:dyDescent="0.25">
      <c r="B39" s="31"/>
      <c r="C39" s="483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81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64" t="s">
        <v>120</v>
      </c>
      <c r="D8" s="464"/>
      <c r="E8" s="464"/>
      <c r="F8" s="464"/>
      <c r="G8" s="464"/>
    </row>
    <row r="9" spans="1:7" ht="24.95" customHeight="1" x14ac:dyDescent="0.25">
      <c r="B9" s="10"/>
      <c r="C9" s="465" t="s">
        <v>48</v>
      </c>
      <c r="D9" s="465"/>
      <c r="E9" s="465"/>
      <c r="F9" s="465"/>
      <c r="G9" s="465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(13)'!X11-'Beneficiarios CSI_idade (13)'!C11)/'Beneficiarios CSI_idade (13)'!C11</f>
        <v>0.17227996760259179</v>
      </c>
      <c r="D11" s="42">
        <f>('Beneficiarios CSI_idade (13)'!Z11-'Beneficiarios CSI_idade (13)'!D11)/'Beneficiarios CSI_idade (13)'!D11</f>
        <v>0.13533942105370678</v>
      </c>
      <c r="E11" s="42">
        <f>('Beneficiarios CSI_idade (13)'!AA11-'Beneficiarios CSI_idade (13)'!E11)/'Beneficiarios CSI_idade (13)'!E11</f>
        <v>-0.16350735809390329</v>
      </c>
      <c r="F11" s="42">
        <f>('Beneficiarios CSI_idade (13)'!AA11-'Beneficiarios CSI_idade (13)'!F11)/'Beneficiarios CSI_idade (13)'!F11</f>
        <v>-4.4391073751626139E-2</v>
      </c>
      <c r="G11" s="191">
        <f>('Beneficiarios CSI_idade (13)'!AB11-'Beneficiarios CSI_idade (13)'!G11)/'Beneficiarios CSI_idade (13)'!G11</f>
        <v>-9.1930219471018565E-2</v>
      </c>
    </row>
    <row r="12" spans="1:7" x14ac:dyDescent="0.25">
      <c r="B12" s="3" t="s">
        <v>62</v>
      </c>
      <c r="C12" s="43">
        <f>('Beneficiarios CSI_idade (13)'!X12-'Beneficiarios CSI_idade (13)'!C12)/'Beneficiarios CSI_idade (13)'!C12</f>
        <v>0.20289264616011407</v>
      </c>
      <c r="D12" s="44">
        <f>('Beneficiarios CSI_idade (13)'!Z12-'Beneficiarios CSI_idade (13)'!D12)/'Beneficiarios CSI_idade (13)'!D12</f>
        <v>9.0245597775718264E-2</v>
      </c>
      <c r="E12" s="44">
        <f>('Beneficiarios CSI_idade (13)'!AA12-'Beneficiarios CSI_idade (13)'!E12)/'Beneficiarios CSI_idade (13)'!E12</f>
        <v>-0.15072070190098183</v>
      </c>
      <c r="F12" s="44">
        <f>('Beneficiarios CSI_idade (13)'!AA12-'Beneficiarios CSI_idade (13)'!F12)/'Beneficiarios CSI_idade (13)'!F12</f>
        <v>-2.8786430960344004E-2</v>
      </c>
      <c r="G12" s="192">
        <f>('Beneficiarios CSI_idade (13)'!AB12-'Beneficiarios CSI_idade (13)'!G12)/'Beneficiarios CSI_idade (13)'!G12</f>
        <v>-6.9617042860765921E-2</v>
      </c>
    </row>
    <row r="13" spans="1:7" x14ac:dyDescent="0.25">
      <c r="B13" s="3" t="s">
        <v>28</v>
      </c>
      <c r="C13" s="43">
        <f>('Beneficiarios CSI_idade (13)'!X13-'Beneficiarios CSI_idade (13)'!C13)/'Beneficiarios CSI_idade (13)'!C13</f>
        <v>0.21183800623052959</v>
      </c>
      <c r="D13" s="44">
        <f>('Beneficiarios CSI_idade (13)'!Z13-'Beneficiarios CSI_idade (13)'!D13)/'Beneficiarios CSI_idade (13)'!D13</f>
        <v>0.12194080819578827</v>
      </c>
      <c r="E13" s="44">
        <f>('Beneficiarios CSI_idade (13)'!AA13-'Beneficiarios CSI_idade (13)'!E13)/'Beneficiarios CSI_idade (13)'!E13</f>
        <v>-0.13843851334497381</v>
      </c>
      <c r="F13" s="44">
        <f>('Beneficiarios CSI_idade (13)'!AA13-'Beneficiarios CSI_idade (13)'!F13)/'Beneficiarios CSI_idade (13)'!F13</f>
        <v>-2.9229904440697022E-2</v>
      </c>
      <c r="G13" s="192">
        <f>('Beneficiarios CSI_idade (13)'!AB13-'Beneficiarios CSI_idade (13)'!G13)/'Beneficiarios CSI_idade (13)'!G13</f>
        <v>-7.176740627390972E-2</v>
      </c>
    </row>
    <row r="14" spans="1:7" x14ac:dyDescent="0.25">
      <c r="B14" s="3" t="s">
        <v>1</v>
      </c>
      <c r="C14" s="85">
        <f>('Beneficiarios CSI_idade (13)'!X14-'Beneficiarios CSI_idade (13)'!C14)/'Beneficiarios CSI_idade (13)'!C14</f>
        <v>0.23630504833512353</v>
      </c>
      <c r="D14" s="86">
        <f>('Beneficiarios CSI_idade (13)'!Z14-'Beneficiarios CSI_idade (13)'!D14)/'Beneficiarios CSI_idade (13)'!D14</f>
        <v>0.14093959731543623</v>
      </c>
      <c r="E14" s="86">
        <f>('Beneficiarios CSI_idade (13)'!AA14-'Beneficiarios CSI_idade (13)'!E14)/'Beneficiarios CSI_idade (13)'!E14</f>
        <v>-8.3333333333333329E-2</v>
      </c>
      <c r="F14" s="195">
        <f>('Beneficiarios CSI_idade (13)'!AA14-'Beneficiarios CSI_idade (13)'!F14)/'Beneficiarios CSI_idade (13)'!F14</f>
        <v>-2.9743589743589743E-2</v>
      </c>
      <c r="G14" s="193">
        <f>('Beneficiarios CSI_idade (13)'!AB14-'Beneficiarios CSI_idade (13)'!G14)/'Beneficiarios CSI_idade (13)'!G14</f>
        <v>-6.3127690100430414E-2</v>
      </c>
    </row>
    <row r="15" spans="1:7" x14ac:dyDescent="0.25">
      <c r="B15" s="28" t="s">
        <v>17</v>
      </c>
      <c r="C15" s="41">
        <f>('Beneficiarios CSI_idade (13)'!X15-'Beneficiarios CSI_idade (13)'!C15)/'Beneficiarios CSI_idade (13)'!C15</f>
        <v>0.26190476190476192</v>
      </c>
      <c r="D15" s="42">
        <f>('Beneficiarios CSI_idade (13)'!Z15-'Beneficiarios CSI_idade (13)'!D15)/'Beneficiarios CSI_idade (13)'!D15</f>
        <v>0.14473684210526316</v>
      </c>
      <c r="E15" s="42">
        <f>('Beneficiarios CSI_idade (13)'!AA15-'Beneficiarios CSI_idade (13)'!E15)/'Beneficiarios CSI_idade (13)'!E15</f>
        <v>-0.11494252873563218</v>
      </c>
      <c r="F15" s="44">
        <f>('Beneficiarios CSI_idade (13)'!AA15-'Beneficiarios CSI_idade (13)'!F15)/'Beneficiarios CSI_idade (13)'!F15</f>
        <v>-4.9382716049382713E-2</v>
      </c>
      <c r="G15" s="191">
        <f>('Beneficiarios CSI_idade (13)'!AB15-'Beneficiarios CSI_idade (13)'!G15)/'Beneficiarios CSI_idade (13)'!G15</f>
        <v>-0.15068493150684931</v>
      </c>
    </row>
    <row r="16" spans="1:7" x14ac:dyDescent="0.25">
      <c r="B16" s="28" t="s">
        <v>18</v>
      </c>
      <c r="C16" s="43">
        <f>('Beneficiarios CSI_idade (13)'!X16-'Beneficiarios CSI_idade (13)'!C16)/'Beneficiarios CSI_idade (13)'!C16</f>
        <v>0.14814814814814814</v>
      </c>
      <c r="D16" s="44">
        <f>('Beneficiarios CSI_idade (13)'!Z16-'Beneficiarios CSI_idade (13)'!D16)/'Beneficiarios CSI_idade (13)'!D16</f>
        <v>-3.6363636363636362E-2</v>
      </c>
      <c r="E16" s="44">
        <f>('Beneficiarios CSI_idade (13)'!AA16-'Beneficiarios CSI_idade (13)'!E16)/'Beneficiarios CSI_idade (13)'!E16</f>
        <v>-0.13461538461538461</v>
      </c>
      <c r="F16" s="44">
        <f>('Beneficiarios CSI_idade (13)'!AA16-'Beneficiarios CSI_idade (13)'!F16)/'Beneficiarios CSI_idade (13)'!F16</f>
        <v>-2.1739130434782608E-2</v>
      </c>
      <c r="G16" s="192">
        <f>('Beneficiarios CSI_idade (13)'!AB16-'Beneficiarios CSI_idade (13)'!G16)/'Beneficiarios CSI_idade (13)'!G16</f>
        <v>-0.06</v>
      </c>
    </row>
    <row r="17" spans="2:7" x14ac:dyDescent="0.25">
      <c r="B17" s="28" t="s">
        <v>19</v>
      </c>
      <c r="C17" s="43">
        <f>('Beneficiarios CSI_idade (13)'!X17-'Beneficiarios CSI_idade (13)'!C17)/'Beneficiarios CSI_idade (13)'!C17</f>
        <v>0.17142857142857143</v>
      </c>
      <c r="D17" s="44">
        <f>('Beneficiarios CSI_idade (13)'!Z17-'Beneficiarios CSI_idade (13)'!D17)/'Beneficiarios CSI_idade (13)'!D17</f>
        <v>0.20289855072463769</v>
      </c>
      <c r="E17" s="44">
        <f>('Beneficiarios CSI_idade (13)'!AA17-'Beneficiarios CSI_idade (13)'!E17)/'Beneficiarios CSI_idade (13)'!E17</f>
        <v>0.14942528735632185</v>
      </c>
      <c r="F17" s="44">
        <f>('Beneficiarios CSI_idade (13)'!AA17-'Beneficiarios CSI_idade (13)'!F17)/'Beneficiarios CSI_idade (13)'!F17</f>
        <v>-9.9009900990099011E-3</v>
      </c>
      <c r="G17" s="192">
        <f>('Beneficiarios CSI_idade (13)'!AB17-'Beneficiarios CSI_idade (13)'!G17)/'Beneficiarios CSI_idade (13)'!G17</f>
        <v>-5.185185185185185E-2</v>
      </c>
    </row>
    <row r="18" spans="2:7" x14ac:dyDescent="0.25">
      <c r="B18" s="28" t="s">
        <v>33</v>
      </c>
      <c r="C18" s="43">
        <f>('Beneficiarios CSI_idade (13)'!X18-'Beneficiarios CSI_idade (13)'!C18)/'Beneficiarios CSI_idade (13)'!C18</f>
        <v>0.19047619047619047</v>
      </c>
      <c r="D18" s="44">
        <f>('Beneficiarios CSI_idade (13)'!Z18-'Beneficiarios CSI_idade (13)'!D18)/'Beneficiarios CSI_idade (13)'!D18</f>
        <v>0.91176470588235292</v>
      </c>
      <c r="E18" s="44">
        <f>('Beneficiarios CSI_idade (13)'!AA18-'Beneficiarios CSI_idade (13)'!E18)/'Beneficiarios CSI_idade (13)'!E18</f>
        <v>0.359375</v>
      </c>
      <c r="F18" s="44">
        <f>('Beneficiarios CSI_idade (13)'!AA18-'Beneficiarios CSI_idade (13)'!F18)/'Beneficiarios CSI_idade (13)'!F18</f>
        <v>-2.247191011235955E-2</v>
      </c>
      <c r="G18" s="192">
        <f>('Beneficiarios CSI_idade (13)'!AB18-'Beneficiarios CSI_idade (13)'!G18)/'Beneficiarios CSI_idade (13)'!G18</f>
        <v>-8.6021505376344093E-2</v>
      </c>
    </row>
    <row r="19" spans="2:7" x14ac:dyDescent="0.25">
      <c r="B19" s="28" t="s">
        <v>34</v>
      </c>
      <c r="C19" s="43">
        <f>('Beneficiarios CSI_idade (13)'!X19-'Beneficiarios CSI_idade (13)'!C19)/'Beneficiarios CSI_idade (13)'!C19</f>
        <v>0.30120481927710846</v>
      </c>
      <c r="D19" s="44">
        <f>('Beneficiarios CSI_idade (13)'!Z19-'Beneficiarios CSI_idade (13)'!D19)/'Beneficiarios CSI_idade (13)'!D19</f>
        <v>0.20155038759689922</v>
      </c>
      <c r="E19" s="44">
        <f>('Beneficiarios CSI_idade (13)'!AA19-'Beneficiarios CSI_idade (13)'!E19)/'Beneficiarios CSI_idade (13)'!E19</f>
        <v>7.0512820512820512E-2</v>
      </c>
      <c r="F19" s="44">
        <f>('Beneficiarios CSI_idade (13)'!AA19-'Beneficiarios CSI_idade (13)'!F19)/'Beneficiarios CSI_idade (13)'!F19</f>
        <v>-2.3391812865497075E-2</v>
      </c>
      <c r="G19" s="192">
        <f>('Beneficiarios CSI_idade (13)'!AB19-'Beneficiarios CSI_idade (13)'!G19)/'Beneficiarios CSI_idade (13)'!G19</f>
        <v>-4.9723756906077346E-2</v>
      </c>
    </row>
    <row r="20" spans="2:7" x14ac:dyDescent="0.25">
      <c r="B20" s="28" t="s">
        <v>35</v>
      </c>
      <c r="C20" s="43">
        <f>('Beneficiarios CSI_idade (13)'!X20-'Beneficiarios CSI_idade (13)'!C20)/'Beneficiarios CSI_idade (13)'!C20</f>
        <v>0.47826086956521741</v>
      </c>
      <c r="D20" s="44">
        <f>('Beneficiarios CSI_idade (13)'!Z20-'Beneficiarios CSI_idade (13)'!D20)/'Beneficiarios CSI_idade (13)'!D20</f>
        <v>0.29629629629629628</v>
      </c>
      <c r="E20" s="44">
        <f>('Beneficiarios CSI_idade (13)'!AA20-'Beneficiarios CSI_idade (13)'!E20)/'Beneficiarios CSI_idade (13)'!E20</f>
        <v>0.10810810810810811</v>
      </c>
      <c r="F20" s="44">
        <f>('Beneficiarios CSI_idade (13)'!AA20-'Beneficiarios CSI_idade (13)'!F20)/'Beneficiarios CSI_idade (13)'!F20</f>
        <v>0</v>
      </c>
      <c r="G20" s="192">
        <f>('Beneficiarios CSI_idade (13)'!AB20-'Beneficiarios CSI_idade (13)'!G20)/'Beneficiarios CSI_idade (13)'!G20</f>
        <v>-5.9405940594059403E-2</v>
      </c>
    </row>
    <row r="21" spans="2:7" x14ac:dyDescent="0.25">
      <c r="B21" s="28" t="s">
        <v>20</v>
      </c>
      <c r="C21" s="43">
        <f>('Beneficiarios CSI_idade (13)'!X21-'Beneficiarios CSI_idade (13)'!C21)/'Beneficiarios CSI_idade (13)'!C21</f>
        <v>0.37037037037037035</v>
      </c>
      <c r="D21" s="44">
        <f>('Beneficiarios CSI_idade (13)'!Z21-'Beneficiarios CSI_idade (13)'!D21)/'Beneficiarios CSI_idade (13)'!D21</f>
        <v>0.53703703703703709</v>
      </c>
      <c r="E21" s="44">
        <f>('Beneficiarios CSI_idade (13)'!AA21-'Beneficiarios CSI_idade (13)'!E21)/'Beneficiarios CSI_idade (13)'!E21</f>
        <v>-0.36144578313253012</v>
      </c>
      <c r="F21" s="44">
        <f>('Beneficiarios CSI_idade (13)'!AA21-'Beneficiarios CSI_idade (13)'!F21)/'Beneficiarios CSI_idade (13)'!F21</f>
        <v>-1.8518518518518517E-2</v>
      </c>
      <c r="G21" s="192">
        <f>('Beneficiarios CSI_idade (13)'!AB21-'Beneficiarios CSI_idade (13)'!G21)/'Beneficiarios CSI_idade (13)'!G21</f>
        <v>-6.25E-2</v>
      </c>
    </row>
    <row r="22" spans="2:7" x14ac:dyDescent="0.25">
      <c r="B22" s="28" t="s">
        <v>36</v>
      </c>
      <c r="C22" s="43">
        <f>('Beneficiarios CSI_idade (13)'!X22-'Beneficiarios CSI_idade (13)'!C22)/'Beneficiarios CSI_idade (13)'!C22</f>
        <v>0.61538461538461542</v>
      </c>
      <c r="D22" s="44">
        <f>('Beneficiarios CSI_idade (13)'!Z22-'Beneficiarios CSI_idade (13)'!D22)/'Beneficiarios CSI_idade (13)'!D22</f>
        <v>1</v>
      </c>
      <c r="E22" s="44">
        <f>('Beneficiarios CSI_idade (13)'!AA22-'Beneficiarios CSI_idade (13)'!E22)/'Beneficiarios CSI_idade (13)'!E22</f>
        <v>-0.28846153846153844</v>
      </c>
      <c r="F22" s="44">
        <f>('Beneficiarios CSI_idade (13)'!AA22-'Beneficiarios CSI_idade (13)'!F22)/'Beneficiarios CSI_idade (13)'!F22</f>
        <v>0</v>
      </c>
      <c r="G22" s="192">
        <f>('Beneficiarios CSI_idade (13)'!AB22-'Beneficiarios CSI_idade (13)'!G22)/'Beneficiarios CSI_idade (13)'!G22</f>
        <v>-0.1111111111111111</v>
      </c>
    </row>
    <row r="23" spans="2:7" x14ac:dyDescent="0.25">
      <c r="B23" s="28" t="s">
        <v>21</v>
      </c>
      <c r="C23" s="43">
        <f>('Beneficiarios CSI_idade (13)'!X23-'Beneficiarios CSI_idade (13)'!C23)/'Beneficiarios CSI_idade (13)'!C23</f>
        <v>0.19117647058823528</v>
      </c>
      <c r="D23" s="44">
        <f>('Beneficiarios CSI_idade (13)'!Z23-'Beneficiarios CSI_idade (13)'!D23)/'Beneficiarios CSI_idade (13)'!D23</f>
        <v>4.5112781954887216E-2</v>
      </c>
      <c r="E23" s="44">
        <f>('Beneficiarios CSI_idade (13)'!AA23-'Beneficiarios CSI_idade (13)'!E23)/'Beneficiarios CSI_idade (13)'!E23</f>
        <v>-4.9645390070921988E-2</v>
      </c>
      <c r="F23" s="44">
        <f>('Beneficiarios CSI_idade (13)'!AA23-'Beneficiarios CSI_idade (13)'!F23)/'Beneficiarios CSI_idade (13)'!F23</f>
        <v>-5.6338028169014086E-2</v>
      </c>
      <c r="G23" s="192">
        <f>('Beneficiarios CSI_idade (13)'!AB23-'Beneficiarios CSI_idade (13)'!G23)/'Beneficiarios CSI_idade (13)'!G23</f>
        <v>-6.0150375939849621E-2</v>
      </c>
    </row>
    <row r="24" spans="2:7" x14ac:dyDescent="0.25">
      <c r="B24" s="28" t="s">
        <v>37</v>
      </c>
      <c r="C24" s="43">
        <f>('Beneficiarios CSI_idade (13)'!X24-'Beneficiarios CSI_idade (13)'!C24)/'Beneficiarios CSI_idade (13)'!C24</f>
        <v>0.2857142857142857</v>
      </c>
      <c r="D24" s="44">
        <f>('Beneficiarios CSI_idade (13)'!Z24-'Beneficiarios CSI_idade (13)'!D24)/'Beneficiarios CSI_idade (13)'!D24</f>
        <v>1.4925373134328358E-2</v>
      </c>
      <c r="E24" s="44">
        <f>('Beneficiarios CSI_idade (13)'!AA24-'Beneficiarios CSI_idade (13)'!E24)/'Beneficiarios CSI_idade (13)'!E24</f>
        <v>0.15492957746478872</v>
      </c>
      <c r="F24" s="44">
        <f>('Beneficiarios CSI_idade (13)'!AA24-'Beneficiarios CSI_idade (13)'!F24)/'Beneficiarios CSI_idade (13)'!F24</f>
        <v>-4.6511627906976744E-2</v>
      </c>
      <c r="G24" s="192">
        <f>('Beneficiarios CSI_idade (13)'!AB24-'Beneficiarios CSI_idade (13)'!G24)/'Beneficiarios CSI_idade (13)'!G24</f>
        <v>-1.0638297872340425E-2</v>
      </c>
    </row>
    <row r="25" spans="2:7" x14ac:dyDescent="0.25">
      <c r="B25" s="28" t="s">
        <v>22</v>
      </c>
      <c r="C25" s="43">
        <f>('Beneficiarios CSI_idade (13)'!X25-'Beneficiarios CSI_idade (13)'!C25)/'Beneficiarios CSI_idade (13)'!C25</f>
        <v>8.3333333333333329E-2</v>
      </c>
      <c r="D25" s="44">
        <f>('Beneficiarios CSI_idade (13)'!Z25-'Beneficiarios CSI_idade (13)'!D25)/'Beneficiarios CSI_idade (13)'!D25</f>
        <v>-0.10714285714285714</v>
      </c>
      <c r="E25" s="44">
        <f>('Beneficiarios CSI_idade (13)'!AA25-'Beneficiarios CSI_idade (13)'!E25)/'Beneficiarios CSI_idade (13)'!E25</f>
        <v>-8.1632653061224483E-2</v>
      </c>
      <c r="F25" s="44">
        <f>('Beneficiarios CSI_idade (13)'!AA25-'Beneficiarios CSI_idade (13)'!F25)/'Beneficiarios CSI_idade (13)'!F25</f>
        <v>-2.1739130434782608E-2</v>
      </c>
      <c r="G25" s="192">
        <f>('Beneficiarios CSI_idade (13)'!AB25-'Beneficiarios CSI_idade (13)'!G25)/'Beneficiarios CSI_idade (13)'!G25</f>
        <v>-9.375E-2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(13)'!AA26-'Beneficiarios CSI_idade (13)'!E26)/'Beneficiarios CSI_idade (13)'!E26</f>
        <v>-0.28985507246376813</v>
      </c>
      <c r="F26" s="44">
        <f>('Beneficiarios CSI_idade (13)'!AA26-'Beneficiarios CSI_idade (13)'!F26)/'Beneficiarios CSI_idade (13)'!F26</f>
        <v>-0.02</v>
      </c>
      <c r="G26" s="192" t="s">
        <v>31</v>
      </c>
    </row>
    <row r="27" spans="2:7" x14ac:dyDescent="0.25">
      <c r="B27" s="28" t="s">
        <v>38</v>
      </c>
      <c r="C27" s="43">
        <f>('Beneficiarios CSI_idade (13)'!X27-'Beneficiarios CSI_idade (13)'!C27)/'Beneficiarios CSI_idade (13)'!C27</f>
        <v>0.34615384615384615</v>
      </c>
      <c r="D27" s="44">
        <f>('Beneficiarios CSI_idade (13)'!Z27-'Beneficiarios CSI_idade (13)'!D27)/'Beneficiarios CSI_idade (13)'!D27</f>
        <v>0.46</v>
      </c>
      <c r="E27" s="44">
        <f>('Beneficiarios CSI_idade (13)'!AA27-'Beneficiarios CSI_idade (13)'!E27)/'Beneficiarios CSI_idade (13)'!E27</f>
        <v>-0.17105263157894737</v>
      </c>
      <c r="F27" s="44">
        <f>('Beneficiarios CSI_idade (13)'!AA27-'Beneficiarios CSI_idade (13)'!F27)/'Beneficiarios CSI_idade (13)'!F27</f>
        <v>-4.5454545454545456E-2</v>
      </c>
      <c r="G27" s="192">
        <f>('Beneficiarios CSI_idade (13)'!AB27-'Beneficiarios CSI_idade (13)'!G27)/'Beneficiarios CSI_idade (13)'!G27</f>
        <v>-3.5294117647058823E-2</v>
      </c>
    </row>
    <row r="28" spans="2:7" x14ac:dyDescent="0.25">
      <c r="B28" s="28" t="s">
        <v>24</v>
      </c>
      <c r="C28" s="43">
        <f>('Beneficiarios CSI_idade (13)'!X28-'Beneficiarios CSI_idade (13)'!C28)/'Beneficiarios CSI_idade (13)'!C28</f>
        <v>0.18604651162790697</v>
      </c>
      <c r="D28" s="44">
        <f>('Beneficiarios CSI_idade (13)'!Z28-'Beneficiarios CSI_idade (13)'!D28)/'Beneficiarios CSI_idade (13)'!D28</f>
        <v>0.28378378378378377</v>
      </c>
      <c r="E28" s="44">
        <f>('Beneficiarios CSI_idade (13)'!AA28-'Beneficiarios CSI_idade (13)'!E28)/'Beneficiarios CSI_idade (13)'!E28</f>
        <v>-0.21875</v>
      </c>
      <c r="F28" s="44">
        <f>('Beneficiarios CSI_idade (13)'!AA28-'Beneficiarios CSI_idade (13)'!F28)/'Beneficiarios CSI_idade (13)'!F28</f>
        <v>-2.5974025974025976E-2</v>
      </c>
      <c r="G28" s="192">
        <f>('Beneficiarios CSI_idade (13)'!AB28-'Beneficiarios CSI_idade (13)'!G28)/'Beneficiarios CSI_idade (13)'!G28</f>
        <v>-6.1224489795918366E-2</v>
      </c>
    </row>
    <row r="29" spans="2:7" x14ac:dyDescent="0.25">
      <c r="B29" s="28" t="s">
        <v>25</v>
      </c>
      <c r="C29" s="43">
        <f>('Beneficiarios CSI_idade (13)'!X29-'Beneficiarios CSI_idade (13)'!C29)/'Beneficiarios CSI_idade (13)'!C29</f>
        <v>0.15686274509803921</v>
      </c>
      <c r="D29" s="44">
        <f>('Beneficiarios CSI_idade (13)'!Z29-'Beneficiarios CSI_idade (13)'!D29)/'Beneficiarios CSI_idade (13)'!D29</f>
        <v>-0.15238095238095239</v>
      </c>
      <c r="E29" s="44">
        <f>('Beneficiarios CSI_idade (13)'!AA29-'Beneficiarios CSI_idade (13)'!E29)/'Beneficiarios CSI_idade (13)'!E29</f>
        <v>-6.1111111111111109E-2</v>
      </c>
      <c r="F29" s="44">
        <f>('Beneficiarios CSI_idade (13)'!AA29-'Beneficiarios CSI_idade (13)'!F29)/'Beneficiarios CSI_idade (13)'!F29</f>
        <v>-3.9772727272727272E-2</v>
      </c>
      <c r="G29" s="192">
        <f>('Beneficiarios CSI_idade (13)'!AB29-'Beneficiarios CSI_idade (13)'!G29)/'Beneficiarios CSI_idade (13)'!G29</f>
        <v>-4.0540540540540543E-2</v>
      </c>
    </row>
    <row r="30" spans="2:7" x14ac:dyDescent="0.25">
      <c r="B30" s="28" t="s">
        <v>39</v>
      </c>
      <c r="C30" s="43">
        <f>('Beneficiarios CSI_idade (13)'!X30-'Beneficiarios CSI_idade (13)'!C30)/'Beneficiarios CSI_idade (13)'!C30</f>
        <v>0.16666666666666666</v>
      </c>
      <c r="D30" s="44">
        <f>('Beneficiarios CSI_idade (13)'!Z30-'Beneficiarios CSI_idade (13)'!D30)/'Beneficiarios CSI_idade (13)'!D30</f>
        <v>-0.13432835820895522</v>
      </c>
      <c r="E30" s="44">
        <f>('Beneficiarios CSI_idade (13)'!AA30-'Beneficiarios CSI_idade (13)'!E30)/'Beneficiarios CSI_idade (13)'!E30</f>
        <v>0.15517241379310345</v>
      </c>
      <c r="F30" s="44">
        <f>('Beneficiarios CSI_idade (13)'!AA30-'Beneficiarios CSI_idade (13)'!F30)/'Beneficiarios CSI_idade (13)'!F30</f>
        <v>-2.8985507246376812E-2</v>
      </c>
      <c r="G30" s="192">
        <f>('Beneficiarios CSI_idade (13)'!AB30-'Beneficiarios CSI_idade (13)'!G30)/'Beneficiarios CSI_idade (13)'!G30</f>
        <v>-8.1395348837209308E-2</v>
      </c>
    </row>
    <row r="31" spans="2:7" x14ac:dyDescent="0.25">
      <c r="B31" s="28" t="s">
        <v>40</v>
      </c>
      <c r="C31" s="43">
        <f>('Beneficiarios CSI_idade (13)'!X31-'Beneficiarios CSI_idade (13)'!C31)/'Beneficiarios CSI_idade (13)'!C31</f>
        <v>0.14583333333333334</v>
      </c>
      <c r="D31" s="44">
        <f>('Beneficiarios CSI_idade (13)'!Z31-'Beneficiarios CSI_idade (13)'!D31)/'Beneficiarios CSI_idade (13)'!D31</f>
        <v>0.2</v>
      </c>
      <c r="E31" s="44">
        <f>('Beneficiarios CSI_idade (13)'!AA31-'Beneficiarios CSI_idade (13)'!E31)/'Beneficiarios CSI_idade (13)'!E31</f>
        <v>-9.6296296296296297E-2</v>
      </c>
      <c r="F31" s="44">
        <f>('Beneficiarios CSI_idade (13)'!AA31-'Beneficiarios CSI_idade (13)'!F31)/'Beneficiarios CSI_idade (13)'!F31</f>
        <v>-2.4E-2</v>
      </c>
      <c r="G31" s="192">
        <f>('Beneficiarios CSI_idade (13)'!AB31-'Beneficiarios CSI_idade (13)'!G31)/'Beneficiarios CSI_idade (13)'!G31</f>
        <v>-6.3063063063063057E-2</v>
      </c>
    </row>
    <row r="32" spans="2:7" x14ac:dyDescent="0.25">
      <c r="B32" s="28" t="s">
        <v>41</v>
      </c>
      <c r="C32" s="43">
        <f>('Beneficiarios CSI_idade (13)'!X32-'Beneficiarios CSI_idade (13)'!C32)/'Beneficiarios CSI_idade (13)'!C32</f>
        <v>0</v>
      </c>
      <c r="D32" s="44">
        <f>('Beneficiarios CSI_idade (13)'!Z32-'Beneficiarios CSI_idade (13)'!D32)/'Beneficiarios CSI_idade (13)'!D32</f>
        <v>-0.45454545454545453</v>
      </c>
      <c r="E32" s="44">
        <f>('Beneficiarios CSI_idade (13)'!AA32-'Beneficiarios CSI_idade (13)'!E32)/'Beneficiarios CSI_idade (13)'!E32</f>
        <v>0</v>
      </c>
      <c r="F32" s="44">
        <f>('Beneficiarios CSI_idade (13)'!AA32-'Beneficiarios CSI_idade (13)'!F32)/'Beneficiarios CSI_idade (13)'!F32</f>
        <v>0</v>
      </c>
      <c r="G32" s="192">
        <f>('Beneficiarios CSI_idade (13)'!AB32-'Beneficiarios CSI_idade (13)'!G32)/'Beneficiarios CSI_idade (13)'!G32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(13)'!Z33-'Beneficiarios CSI_idade (13)'!D33)/'Beneficiarios CSI_idade (13)'!D33</f>
        <v>0.27049180327868855</v>
      </c>
      <c r="E33" s="44">
        <f>('Beneficiarios CSI_idade (13)'!AA33-'Beneficiarios CSI_idade (13)'!E33)/'Beneficiarios CSI_idade (13)'!E33</f>
        <v>-0.16233766233766234</v>
      </c>
      <c r="F33" s="44">
        <f>('Beneficiarios CSI_idade (13)'!AA33-'Beneficiarios CSI_idade (13)'!F33)/'Beneficiarios CSI_idade (13)'!F33</f>
        <v>-3.007518796992481E-2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(13)'!AA34-'Beneficiarios CSI_idade (13)'!E34)/'Beneficiarios CSI_idade (13)'!E34</f>
        <v>-0.15957446808510639</v>
      </c>
      <c r="F34" s="44">
        <f>('Beneficiarios CSI_idade (13)'!AA34-'Beneficiarios CSI_idade (13)'!F34)/'Beneficiarios CSI_idade (13)'!F34</f>
        <v>-2.4691358024691357E-2</v>
      </c>
      <c r="G34" s="192" t="s">
        <v>31</v>
      </c>
    </row>
    <row r="35" spans="2:7" x14ac:dyDescent="0.25">
      <c r="B35" s="28" t="s">
        <v>43</v>
      </c>
      <c r="C35" s="43">
        <f>('Beneficiarios CSI_idade (13)'!X35-'Beneficiarios CSI_idade (13)'!C35)/'Beneficiarios CSI_idade (13)'!C35</f>
        <v>0.33333333333333331</v>
      </c>
      <c r="D35" s="44">
        <f>('Beneficiarios CSI_idade (13)'!Z35-'Beneficiarios CSI_idade (13)'!D35)/'Beneficiarios CSI_idade (13)'!D35</f>
        <v>0.2857142857142857</v>
      </c>
      <c r="E35" s="44">
        <f>('Beneficiarios CSI_idade (13)'!AA35-'Beneficiarios CSI_idade (13)'!E35)/'Beneficiarios CSI_idade (13)'!E35</f>
        <v>-0.43877551020408162</v>
      </c>
      <c r="F35" s="44">
        <f>('Beneficiarios CSI_idade (13)'!AA35-'Beneficiarios CSI_idade (13)'!F35)/'Beneficiarios CSI_idade (13)'!F35</f>
        <v>0</v>
      </c>
      <c r="G35" s="192">
        <f>('Beneficiarios CSI_idade (13)'!AB35-'Beneficiarios CSI_idade (13)'!G35)/'Beneficiarios CSI_idade (13)'!G35</f>
        <v>-7.0422535211267609E-2</v>
      </c>
    </row>
    <row r="36" spans="2:7" x14ac:dyDescent="0.25">
      <c r="B36" s="28" t="s">
        <v>44</v>
      </c>
      <c r="C36" s="43">
        <f>('Beneficiarios CSI_idade (13)'!X36-'Beneficiarios CSI_idade (13)'!C36)/'Beneficiarios CSI_idade (13)'!C36</f>
        <v>0.53333333333333333</v>
      </c>
      <c r="D36" s="44">
        <f>('Beneficiarios CSI_idade (13)'!Z36-'Beneficiarios CSI_idade (13)'!D36)/'Beneficiarios CSI_idade (13)'!D36</f>
        <v>0.1702127659574468</v>
      </c>
      <c r="E36" s="44">
        <f>('Beneficiarios CSI_idade (13)'!AA36-'Beneficiarios CSI_idade (13)'!E36)/'Beneficiarios CSI_idade (13)'!E36</f>
        <v>-0.14814814814814814</v>
      </c>
      <c r="F36" s="44">
        <f>('Beneficiarios CSI_idade (13)'!AA36-'Beneficiarios CSI_idade (13)'!F36)/'Beneficiarios CSI_idade (13)'!F36</f>
        <v>0</v>
      </c>
      <c r="G36" s="192">
        <f>('Beneficiarios CSI_idade (13)'!AB36-'Beneficiarios CSI_idade (13)'!G36)/'Beneficiarios CSI_idade (13)'!G36</f>
        <v>-4.9180327868852458E-2</v>
      </c>
    </row>
    <row r="37" spans="2:7" x14ac:dyDescent="0.25">
      <c r="B37" s="28" t="s">
        <v>27</v>
      </c>
      <c r="C37" s="43">
        <f>('Beneficiarios CSI_idade (13)'!X37-'Beneficiarios CSI_idade (13)'!C37)/'Beneficiarios CSI_idade (13)'!C37</f>
        <v>0.14814814814814814</v>
      </c>
      <c r="D37" s="44">
        <f>('Beneficiarios CSI_idade (13)'!Z37-'Beneficiarios CSI_idade (13)'!D37)/'Beneficiarios CSI_idade (13)'!D37</f>
        <v>-1.8518518518518517E-2</v>
      </c>
      <c r="E37" s="44">
        <f>('Beneficiarios CSI_idade (13)'!AA37-'Beneficiarios CSI_idade (13)'!E37)/'Beneficiarios CSI_idade (13)'!E37</f>
        <v>0.10909090909090909</v>
      </c>
      <c r="F37" s="44">
        <f>('Beneficiarios CSI_idade (13)'!AA37-'Beneficiarios CSI_idade (13)'!F37)/'Beneficiarios CSI_idade (13)'!F37</f>
        <v>-6.1538461538461542E-2</v>
      </c>
      <c r="G37" s="192">
        <f>('Beneficiarios CSI_idade (13)'!AB37-'Beneficiarios CSI_idade (13)'!G37)/'Beneficiarios CSI_idade (13)'!G37</f>
        <v>-6.7567567567567571E-2</v>
      </c>
    </row>
    <row r="38" spans="2:7" x14ac:dyDescent="0.25">
      <c r="B38" s="28" t="s">
        <v>45</v>
      </c>
      <c r="C38" s="194">
        <f>('Beneficiarios CSI_idade (13)'!X38-'Beneficiarios CSI_idade (13)'!C38)/'Beneficiarios CSI_idade (13)'!C38</f>
        <v>0.26666666666666666</v>
      </c>
      <c r="D38" s="195">
        <f>('Beneficiarios CSI_idade (13)'!Z38-'Beneficiarios CSI_idade (13)'!D38)/'Beneficiarios CSI_idade (13)'!D38</f>
        <v>0.34545454545454546</v>
      </c>
      <c r="E38" s="195">
        <f>('Beneficiarios CSI_idade (13)'!AA38-'Beneficiarios CSI_idade (13)'!E38)/'Beneficiarios CSI_idade (13)'!E38</f>
        <v>-0.15277777777777779</v>
      </c>
      <c r="F38" s="195">
        <f>('Beneficiarios CSI_idade (13)'!AA38-'Beneficiarios CSI_idade (13)'!F38)/'Beneficiarios CSI_idade (13)'!F38</f>
        <v>-6.1538461538461542E-2</v>
      </c>
      <c r="G38" s="196">
        <f>('Beneficiarios CSI_idade (13)'!AB38-'Beneficiarios CSI_idade (13)'!G38)/'Beneficiarios CSI_idade (13)'!G38</f>
        <v>-5.7142857142857141E-2</v>
      </c>
    </row>
    <row r="39" spans="2:7" x14ac:dyDescent="0.25">
      <c r="B39" s="31"/>
      <c r="C39" s="485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82</v>
      </c>
      <c r="E5" s="2"/>
      <c r="F5" s="2"/>
    </row>
    <row r="6" spans="1:9" s="70" customFormat="1" ht="12" customHeight="1" x14ac:dyDescent="0.2">
      <c r="A6" s="116"/>
      <c r="B6" s="122" t="s">
        <v>114</v>
      </c>
      <c r="E6" s="2"/>
      <c r="F6" s="2"/>
    </row>
    <row r="7" spans="1:9" ht="15" customHeight="1" x14ac:dyDescent="0.25">
      <c r="I7" s="7"/>
    </row>
    <row r="8" spans="1:9" ht="24.95" customHeight="1" x14ac:dyDescent="0.25">
      <c r="B8" s="7"/>
      <c r="C8" s="464" t="s">
        <v>84</v>
      </c>
      <c r="D8" s="464"/>
      <c r="E8" s="464"/>
      <c r="F8" s="464"/>
      <c r="G8" s="464"/>
      <c r="H8" s="464"/>
      <c r="I8" s="464"/>
    </row>
    <row r="9" spans="1:9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(13)'!B11</f>
        <v>Portugal</v>
      </c>
      <c r="C11" s="210">
        <f>[1]Q3.4!F12</f>
        <v>96.097437724900459</v>
      </c>
      <c r="D11" s="211"/>
      <c r="E11" s="211">
        <f>[1]Q3.4!G12</f>
        <v>96.581297225287642</v>
      </c>
      <c r="F11" s="211"/>
      <c r="G11" s="211">
        <f>[1]Q3.4!H12</f>
        <v>96.715823545793313</v>
      </c>
      <c r="H11" s="211"/>
      <c r="I11" s="212">
        <f>[1]Q3.4!I12</f>
        <v>96.954631010929575</v>
      </c>
    </row>
    <row r="12" spans="1:9" x14ac:dyDescent="0.25">
      <c r="B12" s="3" t="str">
        <f>'Ev.%1º-4ºtrim_idade (13)'!B12</f>
        <v>Área Metropolitana de Lisboa</v>
      </c>
      <c r="C12" s="213">
        <f>[1]Q3.4!F13</f>
        <v>98.979843306177244</v>
      </c>
      <c r="D12" s="214"/>
      <c r="E12" s="214">
        <f>[1]Q3.4!G13</f>
        <v>98.529509914305365</v>
      </c>
      <c r="F12" s="214"/>
      <c r="G12" s="214">
        <f>[1]Q3.4!H13</f>
        <v>98.595334836104058</v>
      </c>
      <c r="H12" s="214"/>
      <c r="I12" s="215">
        <f>[1]Q3.4!I13</f>
        <v>98.900077691107654</v>
      </c>
    </row>
    <row r="13" spans="1:9" x14ac:dyDescent="0.25">
      <c r="B13" s="3" t="str">
        <f>'Ev.%1º-4ºtrim_idade (13)'!B13</f>
        <v>Distrito de Lisboa</v>
      </c>
      <c r="C13" s="213">
        <f>[1]Q3.4!F14</f>
        <v>101.07213328910775</v>
      </c>
      <c r="D13" s="214"/>
      <c r="E13" s="214">
        <f>[1]Q3.4!G14</f>
        <v>100.76913201370775</v>
      </c>
      <c r="F13" s="214"/>
      <c r="G13" s="214">
        <f>[1]Q3.4!H14</f>
        <v>100.74271966634257</v>
      </c>
      <c r="H13" s="214"/>
      <c r="I13" s="215">
        <f>[1]Q3.4!I14</f>
        <v>101.05222604309949</v>
      </c>
    </row>
    <row r="14" spans="1:9" x14ac:dyDescent="0.25">
      <c r="B14" s="3" t="str">
        <f>'Ev.%1º-4ºtrim_idade (13)'!B14</f>
        <v>Concelho de Lisboa</v>
      </c>
      <c r="C14" s="216">
        <f>[1]Q3.4!F15</f>
        <v>98.30372379216044</v>
      </c>
      <c r="D14" s="217"/>
      <c r="E14" s="217">
        <f>[1]Q3.4!G15</f>
        <v>97.650106079616748</v>
      </c>
      <c r="F14" s="217"/>
      <c r="G14" s="217">
        <f>[1]Q3.4!H15</f>
        <v>98.169582953509575</v>
      </c>
      <c r="H14" s="217"/>
      <c r="I14" s="218">
        <f>[1]Q3.4!I15</f>
        <v>98.065878209497839</v>
      </c>
    </row>
    <row r="15" spans="1:9" x14ac:dyDescent="0.25">
      <c r="B15" s="28" t="str">
        <f>'Ev.%1º-4ºtrim_idade (13)'!B15</f>
        <v>Ajuda</v>
      </c>
      <c r="C15" s="219">
        <f>[1]Q3.4!F16</f>
        <v>100.263687150838</v>
      </c>
      <c r="D15" s="220"/>
      <c r="E15" s="220">
        <f>[1]Q3.4!G16</f>
        <v>101.00025210084033</v>
      </c>
      <c r="F15" s="220"/>
      <c r="G15" s="220">
        <f>[1]Q3.4!H16</f>
        <v>102.5656600188822</v>
      </c>
      <c r="H15" s="220"/>
      <c r="I15" s="221">
        <f>[1]Q3.4!I16</f>
        <v>101.98774011299435</v>
      </c>
    </row>
    <row r="16" spans="1:9" x14ac:dyDescent="0.25">
      <c r="B16" s="28" t="str">
        <f>'Ev.%1º-4ºtrim_idade (13)'!B16</f>
        <v>Alcântara</v>
      </c>
      <c r="C16" s="222">
        <f>[1]Q3.4!F17</f>
        <v>95.655240174672485</v>
      </c>
      <c r="D16" s="223"/>
      <c r="E16" s="223">
        <f>[1]Q3.4!G17</f>
        <v>93.519344978165947</v>
      </c>
      <c r="F16" s="223"/>
      <c r="G16" s="223">
        <f>[1]Q3.4!H17</f>
        <v>94.0545652173913</v>
      </c>
      <c r="H16" s="223"/>
      <c r="I16" s="224">
        <f>[1]Q3.4!I17</f>
        <v>94.661489459815556</v>
      </c>
    </row>
    <row r="17" spans="2:9" x14ac:dyDescent="0.25">
      <c r="B17" s="28" t="str">
        <f>'Ev.%1º-4ºtrim_idade (13)'!B17</f>
        <v>Alvalade</v>
      </c>
      <c r="C17" s="222">
        <f>[1]Q3.4!F18</f>
        <v>106.96858156028368</v>
      </c>
      <c r="D17" s="223"/>
      <c r="E17" s="223">
        <f>[1]Q3.4!G18</f>
        <v>104.34971563981044</v>
      </c>
      <c r="F17" s="223"/>
      <c r="G17" s="223">
        <f>[1]Q3.4!H18</f>
        <v>103.57607634159247</v>
      </c>
      <c r="H17" s="223"/>
      <c r="I17" s="224">
        <f>[1]Q3.4!I18</f>
        <v>104.40769692578702</v>
      </c>
    </row>
    <row r="18" spans="2:9" x14ac:dyDescent="0.25">
      <c r="B18" s="28" t="str">
        <f>'Ev.%1º-4ºtrim_idade (13)'!B18</f>
        <v>Areeiro</v>
      </c>
      <c r="C18" s="222">
        <f>[1]Q3.4!F19</f>
        <v>99.244433333333333</v>
      </c>
      <c r="D18" s="223"/>
      <c r="E18" s="223">
        <f>[1]Q3.4!G19</f>
        <v>96.971245791245806</v>
      </c>
      <c r="F18" s="223"/>
      <c r="G18" s="223">
        <f>[1]Q3.4!H19</f>
        <v>96.846201425775803</v>
      </c>
      <c r="H18" s="223"/>
      <c r="I18" s="224">
        <f>[1]Q3.4!I19</f>
        <v>97.098292487402659</v>
      </c>
    </row>
    <row r="19" spans="2:9" x14ac:dyDescent="0.25">
      <c r="B19" s="28" t="str">
        <f>'Ev.%1º-4ºtrim_idade (13)'!B19</f>
        <v>Arroios</v>
      </c>
      <c r="C19" s="222">
        <f>[1]Q3.4!F20</f>
        <v>96.702366946778739</v>
      </c>
      <c r="D19" s="223"/>
      <c r="E19" s="223">
        <f>[1]Q3.4!G20</f>
        <v>95.854986033519566</v>
      </c>
      <c r="F19" s="223"/>
      <c r="G19" s="223">
        <f>[1]Q3.4!H20</f>
        <v>95.863952843273239</v>
      </c>
      <c r="H19" s="223"/>
      <c r="I19" s="224">
        <f>[1]Q3.4!I20</f>
        <v>95.388582878659363</v>
      </c>
    </row>
    <row r="20" spans="2:9" x14ac:dyDescent="0.25">
      <c r="B20" s="28" t="str">
        <f>'Ev.%1º-4ºtrim_idade (13)'!B20</f>
        <v>Avenidas Novas</v>
      </c>
      <c r="C20" s="222">
        <f>[1]Q3.4!F21</f>
        <v>96.588768768768759</v>
      </c>
      <c r="D20" s="223"/>
      <c r="E20" s="223">
        <f>[1]Q3.4!G21</f>
        <v>98.086322188449856</v>
      </c>
      <c r="F20" s="223"/>
      <c r="G20" s="223">
        <f>[1]Q3.4!H21</f>
        <v>99.122869710549537</v>
      </c>
      <c r="H20" s="223"/>
      <c r="I20" s="224">
        <f>[1]Q3.4!I21</f>
        <v>100.30687851487852</v>
      </c>
    </row>
    <row r="21" spans="2:9" x14ac:dyDescent="0.25">
      <c r="B21" s="28" t="str">
        <f>'Ev.%1º-4ºtrim_idade (13)'!B21</f>
        <v>Beato</v>
      </c>
      <c r="C21" s="222">
        <f>[1]Q3.4!F22</f>
        <v>94.729773584905658</v>
      </c>
      <c r="D21" s="223"/>
      <c r="E21" s="223">
        <f>[1]Q3.4!G22</f>
        <v>93.988496240601492</v>
      </c>
      <c r="F21" s="223"/>
      <c r="G21" s="223">
        <f>[1]Q3.4!H22</f>
        <v>94.751305581369166</v>
      </c>
      <c r="H21" s="223"/>
      <c r="I21" s="224">
        <f>[1]Q3.4!I22</f>
        <v>98.017490155312004</v>
      </c>
    </row>
    <row r="22" spans="2:9" x14ac:dyDescent="0.25">
      <c r="B22" s="28" t="str">
        <f>'Ev.%1º-4ºtrim_idade (13)'!B22</f>
        <v>Belém</v>
      </c>
      <c r="C22" s="222">
        <f>[1]Q3.4!F23</f>
        <v>103.15063583815029</v>
      </c>
      <c r="D22" s="223"/>
      <c r="E22" s="223">
        <f>[1]Q3.4!G23</f>
        <v>103.76976470588235</v>
      </c>
      <c r="F22" s="223"/>
      <c r="G22" s="223">
        <f>[1]Q3.4!H23</f>
        <v>104.24409356725145</v>
      </c>
      <c r="H22" s="223"/>
      <c r="I22" s="224">
        <f>[1]Q3.4!I23</f>
        <v>105.04542613636363</v>
      </c>
    </row>
    <row r="23" spans="2:9" x14ac:dyDescent="0.25">
      <c r="B23" s="28" t="str">
        <f>'Ev.%1º-4ºtrim_idade (13)'!B23</f>
        <v>Benfica</v>
      </c>
      <c r="C23" s="222">
        <f>[1]Q3.4!F24</f>
        <v>98.228257328990225</v>
      </c>
      <c r="D23" s="223"/>
      <c r="E23" s="223">
        <f>[1]Q3.4!G24</f>
        <v>98.090328407224959</v>
      </c>
      <c r="F23" s="223"/>
      <c r="G23" s="223">
        <f>[1]Q3.4!H24</f>
        <v>97.945049723335657</v>
      </c>
      <c r="H23" s="223"/>
      <c r="I23" s="224">
        <f>[1]Q3.4!I24</f>
        <v>99.78034251712927</v>
      </c>
    </row>
    <row r="24" spans="2:9" x14ac:dyDescent="0.25">
      <c r="B24" s="28" t="str">
        <f>'Ev.%1º-4ºtrim_idade (13)'!B24</f>
        <v>Campo de Ourique</v>
      </c>
      <c r="C24" s="222">
        <f>[1]Q3.4!F25</f>
        <v>95.026695402298856</v>
      </c>
      <c r="D24" s="223"/>
      <c r="E24" s="223">
        <f>[1]Q3.4!G25</f>
        <v>96.189221902017294</v>
      </c>
      <c r="F24" s="223"/>
      <c r="G24" s="223">
        <f>[1]Q3.4!H25</f>
        <v>96.020371121238526</v>
      </c>
      <c r="H24" s="223"/>
      <c r="I24" s="224">
        <f>[1]Q3.4!I25</f>
        <v>97.297736385769639</v>
      </c>
    </row>
    <row r="25" spans="2:9" x14ac:dyDescent="0.25">
      <c r="B25" s="28" t="str">
        <f>'Ev.%1º-4ºtrim_idade (13)'!B25</f>
        <v>Campolide</v>
      </c>
      <c r="C25" s="222">
        <f>[1]Q3.4!F26</f>
        <v>97.386131687242809</v>
      </c>
      <c r="D25" s="223"/>
      <c r="E25" s="223">
        <f>[1]Q3.4!G26</f>
        <v>98.334285714285713</v>
      </c>
      <c r="F25" s="223"/>
      <c r="G25" s="223">
        <f>[1]Q3.4!H26</f>
        <v>98.782765957446799</v>
      </c>
      <c r="H25" s="223"/>
      <c r="I25" s="224">
        <f>[1]Q3.4!I26</f>
        <v>98.935372522276765</v>
      </c>
    </row>
    <row r="26" spans="2:9" x14ac:dyDescent="0.25">
      <c r="B26" s="28" t="str">
        <f>'Ev.%1º-4ºtrim_idade (13)'!B26</f>
        <v>Carnide</v>
      </c>
      <c r="C26" s="222">
        <f>[1]Q3.4!F27</f>
        <v>99.728685258964148</v>
      </c>
      <c r="D26" s="223"/>
      <c r="E26" s="223">
        <f>[1]Q3.4!G27</f>
        <v>101.47498007968127</v>
      </c>
      <c r="F26" s="223"/>
      <c r="G26" s="223">
        <f>[1]Q3.4!H27</f>
        <v>100.34508325293331</v>
      </c>
      <c r="H26" s="223"/>
      <c r="I26" s="224">
        <f>[1]Q3.4!I27</f>
        <v>99.380503288052608</v>
      </c>
    </row>
    <row r="27" spans="2:9" x14ac:dyDescent="0.25">
      <c r="B27" s="28" t="str">
        <f>'Ev.%1º-4ºtrim_idade (13)'!B27</f>
        <v>Estrela</v>
      </c>
      <c r="C27" s="222">
        <f>[1]Q3.4!F28</f>
        <v>94.473311258278144</v>
      </c>
      <c r="D27" s="223"/>
      <c r="E27" s="223">
        <f>[1]Q3.4!G28</f>
        <v>93.301029900332225</v>
      </c>
      <c r="F27" s="223"/>
      <c r="G27" s="223">
        <f>[1]Q3.4!H28</f>
        <v>93.664096989966552</v>
      </c>
      <c r="H27" s="223"/>
      <c r="I27" s="224">
        <f>[1]Q3.4!I28</f>
        <v>94.280607412714957</v>
      </c>
    </row>
    <row r="28" spans="2:9" x14ac:dyDescent="0.25">
      <c r="B28" s="28" t="str">
        <f>'Ev.%1º-4ºtrim_idade (13)'!B28</f>
        <v>Lumiar</v>
      </c>
      <c r="C28" s="222">
        <f>[1]Q3.4!F29</f>
        <v>103.43437823834196</v>
      </c>
      <c r="D28" s="223"/>
      <c r="E28" s="223">
        <f>[1]Q3.4!G29</f>
        <v>101.20637305699483</v>
      </c>
      <c r="F28" s="223"/>
      <c r="G28" s="223">
        <f>[1]Q3.4!H29</f>
        <v>102.15513132618136</v>
      </c>
      <c r="H28" s="223"/>
      <c r="I28" s="224">
        <f>[1]Q3.4!I29</f>
        <v>99.790839793281663</v>
      </c>
    </row>
    <row r="29" spans="2:9" x14ac:dyDescent="0.25">
      <c r="B29" s="28" t="str">
        <f>'Ev.%1º-4ºtrim_idade (13)'!B29</f>
        <v>Marvila</v>
      </c>
      <c r="C29" s="222">
        <f>[1]Q3.4!F30</f>
        <v>99.449205479452047</v>
      </c>
      <c r="D29" s="223"/>
      <c r="E29" s="223">
        <f>[1]Q3.4!G30</f>
        <v>98.448308321964532</v>
      </c>
      <c r="F29" s="223"/>
      <c r="G29" s="223">
        <f>[1]Q3.4!H30</f>
        <v>99.692329184073031</v>
      </c>
      <c r="H29" s="223"/>
      <c r="I29" s="224">
        <f>[1]Q3.4!I30</f>
        <v>100.16898939186403</v>
      </c>
    </row>
    <row r="30" spans="2:9" x14ac:dyDescent="0.25">
      <c r="B30" s="28" t="str">
        <f>'Ev.%1º-4ºtrim_idade (13)'!B30</f>
        <v>Misericórdia</v>
      </c>
      <c r="C30" s="222">
        <f>[1]Q3.4!F31</f>
        <v>97.298860759493664</v>
      </c>
      <c r="D30" s="223"/>
      <c r="E30" s="223">
        <f>[1]Q3.4!G31</f>
        <v>100.02504731861198</v>
      </c>
      <c r="F30" s="223"/>
      <c r="G30" s="223">
        <f>[1]Q3.4!H31</f>
        <v>99.040702905061394</v>
      </c>
      <c r="H30" s="223"/>
      <c r="I30" s="224">
        <f>[1]Q3.4!I31</f>
        <v>97.492064516129034</v>
      </c>
    </row>
    <row r="31" spans="2:9" x14ac:dyDescent="0.25">
      <c r="B31" s="28" t="str">
        <f>'Ev.%1º-4ºtrim_idade (13)'!B31</f>
        <v>Olivais</v>
      </c>
      <c r="C31" s="222">
        <f>[1]Q3.4!F32</f>
        <v>95.170568181818183</v>
      </c>
      <c r="D31" s="223"/>
      <c r="E31" s="223">
        <f>[1]Q3.4!G32</f>
        <v>96.742504743833024</v>
      </c>
      <c r="F31" s="223"/>
      <c r="G31" s="223">
        <f>[1]Q3.4!H32</f>
        <v>95.257973796241927</v>
      </c>
      <c r="H31" s="223"/>
      <c r="I31" s="224">
        <f>[1]Q3.4!I32</f>
        <v>97.081258855931097</v>
      </c>
    </row>
    <row r="32" spans="2:9" x14ac:dyDescent="0.25">
      <c r="B32" s="28" t="str">
        <f>'Ev.%1º-4ºtrim_idade (13)'!B32</f>
        <v>Parque das Nações</v>
      </c>
      <c r="C32" s="222">
        <f>[1]Q3.4!F33</f>
        <v>88.765312499999993</v>
      </c>
      <c r="D32" s="223"/>
      <c r="E32" s="223">
        <f>[1]Q3.4!G33</f>
        <v>93.073636363636354</v>
      </c>
      <c r="F32" s="223"/>
      <c r="G32" s="223">
        <f>[1]Q3.4!H33</f>
        <v>91.281515151515151</v>
      </c>
      <c r="H32" s="223"/>
      <c r="I32" s="224">
        <f>[1]Q3.4!I33</f>
        <v>91.281515151515151</v>
      </c>
    </row>
    <row r="33" spans="2:9" x14ac:dyDescent="0.25">
      <c r="B33" s="28" t="str">
        <f>'Ev.%1º-4ºtrim_idade (13)'!B33</f>
        <v>Penha de França</v>
      </c>
      <c r="C33" s="222">
        <f>[1]Q3.4!F34</f>
        <v>91.743004769475348</v>
      </c>
      <c r="D33" s="223"/>
      <c r="E33" s="223">
        <f>[1]Q3.4!G34</f>
        <v>90.977765451664027</v>
      </c>
      <c r="F33" s="223"/>
      <c r="G33" s="223">
        <f>[1]Q3.4!H34</f>
        <v>93.036871069182382</v>
      </c>
      <c r="H33" s="223"/>
      <c r="I33" s="224">
        <f>[1]Q3.4!I34</f>
        <v>92.411789801855363</v>
      </c>
    </row>
    <row r="34" spans="2:9" ht="12.75" customHeight="1" x14ac:dyDescent="0.25">
      <c r="B34" s="28" t="str">
        <f>'Ev.%1º-4ºtrim_idade (13)'!B34</f>
        <v>Santa Clara</v>
      </c>
      <c r="C34" s="222">
        <f>[1]Q3.4!F35</f>
        <v>102.30894988066827</v>
      </c>
      <c r="D34" s="223"/>
      <c r="E34" s="223">
        <f>[1]Q3.4!G35</f>
        <v>103.62083743842364</v>
      </c>
      <c r="F34" s="223"/>
      <c r="G34" s="223">
        <f>[1]Q3.4!H35</f>
        <v>104.30540023132332</v>
      </c>
      <c r="H34" s="223"/>
      <c r="I34" s="224">
        <f>[1]Q3.4!I35</f>
        <v>106.35976669918247</v>
      </c>
    </row>
    <row r="35" spans="2:9" x14ac:dyDescent="0.25">
      <c r="B35" s="28" t="str">
        <f>'Ev.%1º-4ºtrim_idade (13)'!B35</f>
        <v>Santa Maria Maior</v>
      </c>
      <c r="C35" s="222">
        <f>[1]Q3.4!F36</f>
        <v>105.431</v>
      </c>
      <c r="D35" s="223"/>
      <c r="E35" s="223">
        <f>[1]Q3.4!G36</f>
        <v>104.41621700879766</v>
      </c>
      <c r="F35" s="223"/>
      <c r="G35" s="223">
        <f>[1]Q3.4!H36</f>
        <v>103.92536233619316</v>
      </c>
      <c r="H35" s="223"/>
      <c r="I35" s="224">
        <f>[1]Q3.4!I36</f>
        <v>104.95167483019853</v>
      </c>
    </row>
    <row r="36" spans="2:9" x14ac:dyDescent="0.25">
      <c r="B36" s="28" t="str">
        <f>'Ev.%1º-4ºtrim_idade (13)'!B36</f>
        <v>Santo António</v>
      </c>
      <c r="C36" s="222">
        <f>[1]Q3.4!F37</f>
        <v>98.803846153846152</v>
      </c>
      <c r="D36" s="223"/>
      <c r="E36" s="223">
        <f>[1]Q3.4!G37</f>
        <v>97.765739910313911</v>
      </c>
      <c r="F36" s="223"/>
      <c r="G36" s="223">
        <f>[1]Q3.4!H37</f>
        <v>96.569760766961664</v>
      </c>
      <c r="H36" s="223"/>
      <c r="I36" s="224">
        <f>[1]Q3.4!I37</f>
        <v>98.737629260935137</v>
      </c>
    </row>
    <row r="37" spans="2:9" x14ac:dyDescent="0.25">
      <c r="B37" s="28" t="str">
        <f>'Ev.%1º-4ºtrim_idade (13)'!B37</f>
        <v>São Domingos de Benfica</v>
      </c>
      <c r="C37" s="222">
        <f>[1]Q3.4!F38</f>
        <v>93.201340579710148</v>
      </c>
      <c r="D37" s="223"/>
      <c r="E37" s="223">
        <f>[1]Q3.4!G38</f>
        <v>92.441838235294114</v>
      </c>
      <c r="F37" s="223"/>
      <c r="G37" s="223">
        <f>[1]Q3.4!H38</f>
        <v>93.01365288220552</v>
      </c>
      <c r="H37" s="223"/>
      <c r="I37" s="224">
        <f>[1]Q3.4!I38</f>
        <v>94.159008248232524</v>
      </c>
    </row>
    <row r="38" spans="2:9" x14ac:dyDescent="0.25">
      <c r="B38" s="28" t="str">
        <f>'Ev.%1º-4ºtrim_idade (13)'!B38</f>
        <v>São Vicente</v>
      </c>
      <c r="C38" s="222">
        <f>[1]Q3.4!F39</f>
        <v>95.596993243243247</v>
      </c>
      <c r="D38" s="223"/>
      <c r="E38" s="223">
        <f>[1]Q3.4!G39</f>
        <v>95.50072413793103</v>
      </c>
      <c r="F38" s="223"/>
      <c r="G38" s="223">
        <f>[1]Q3.4!H39</f>
        <v>95.736672354948809</v>
      </c>
      <c r="H38" s="223"/>
      <c r="I38" s="224">
        <f>[1]Q3.4!I39</f>
        <v>93.960442176870743</v>
      </c>
    </row>
    <row r="39" spans="2:9" x14ac:dyDescent="0.25">
      <c r="B39" s="31"/>
      <c r="C39" s="468"/>
      <c r="D39" s="469"/>
      <c r="E39" s="469"/>
      <c r="F39" s="469"/>
      <c r="G39" s="469"/>
      <c r="H39" s="468"/>
      <c r="I39" s="469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187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64" t="s">
        <v>187</v>
      </c>
      <c r="D8" s="464"/>
      <c r="E8" s="464"/>
    </row>
    <row r="9" spans="1:5" s="70" customFormat="1" ht="24.75" customHeight="1" x14ac:dyDescent="0.25">
      <c r="B9" s="7"/>
      <c r="C9" s="465"/>
      <c r="D9" s="465"/>
      <c r="E9" s="465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87">
        <v>119505</v>
      </c>
      <c r="D11" s="88">
        <v>60015</v>
      </c>
      <c r="E11" s="89">
        <v>179520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262">
        <v>19549</v>
      </c>
      <c r="D13" s="260">
        <v>8966</v>
      </c>
      <c r="E13" s="261">
        <v>28515</v>
      </c>
    </row>
    <row r="14" spans="1:5" s="70" customFormat="1" ht="14.25" customHeight="1" x14ac:dyDescent="0.2">
      <c r="B14" s="3" t="s">
        <v>1</v>
      </c>
      <c r="C14" s="266">
        <v>6122</v>
      </c>
      <c r="D14" s="267">
        <v>2145</v>
      </c>
      <c r="E14" s="268">
        <v>8267</v>
      </c>
    </row>
    <row r="15" spans="1:5" s="70" customFormat="1" ht="14.25" customHeight="1" x14ac:dyDescent="0.2">
      <c r="B15" s="28" t="s">
        <v>17</v>
      </c>
      <c r="C15" s="270">
        <v>228</v>
      </c>
      <c r="D15" s="271">
        <v>73</v>
      </c>
      <c r="E15" s="272">
        <v>301</v>
      </c>
    </row>
    <row r="16" spans="1:5" s="70" customFormat="1" ht="14.25" customHeight="1" x14ac:dyDescent="0.2">
      <c r="B16" s="28" t="s">
        <v>18</v>
      </c>
      <c r="C16" s="262">
        <v>166</v>
      </c>
      <c r="D16" s="260">
        <v>60</v>
      </c>
      <c r="E16" s="273">
        <v>226</v>
      </c>
    </row>
    <row r="17" spans="2:5" s="70" customFormat="1" ht="14.25" customHeight="1" x14ac:dyDescent="0.2">
      <c r="B17" s="28" t="s">
        <v>144</v>
      </c>
      <c r="C17" s="262">
        <v>120</v>
      </c>
      <c r="D17" s="260">
        <v>32</v>
      </c>
      <c r="E17" s="273">
        <v>152</v>
      </c>
    </row>
    <row r="18" spans="2:5" s="70" customFormat="1" ht="14.25" customHeight="1" x14ac:dyDescent="0.2">
      <c r="B18" s="28" t="s">
        <v>19</v>
      </c>
      <c r="C18" s="262">
        <v>114</v>
      </c>
      <c r="D18" s="260">
        <v>22</v>
      </c>
      <c r="E18" s="273">
        <v>136</v>
      </c>
    </row>
    <row r="19" spans="2:5" s="70" customFormat="1" ht="14.25" customHeight="1" x14ac:dyDescent="0.2">
      <c r="B19" s="28" t="s">
        <v>145</v>
      </c>
      <c r="C19" s="262">
        <v>114</v>
      </c>
      <c r="D19" s="260">
        <v>50</v>
      </c>
      <c r="E19" s="273">
        <v>164</v>
      </c>
    </row>
    <row r="20" spans="2:5" s="70" customFormat="1" ht="14.25" customHeight="1" x14ac:dyDescent="0.2">
      <c r="B20" s="28" t="s">
        <v>146</v>
      </c>
      <c r="C20" s="262">
        <v>171</v>
      </c>
      <c r="D20" s="260">
        <v>65</v>
      </c>
      <c r="E20" s="273">
        <v>236</v>
      </c>
    </row>
    <row r="21" spans="2:5" s="70" customFormat="1" ht="14.25" customHeight="1" x14ac:dyDescent="0.2">
      <c r="B21" s="28" t="s">
        <v>20</v>
      </c>
      <c r="C21" s="262">
        <v>178</v>
      </c>
      <c r="D21" s="260">
        <v>70</v>
      </c>
      <c r="E21" s="273">
        <v>248</v>
      </c>
    </row>
    <row r="22" spans="2:5" s="70" customFormat="1" ht="14.25" customHeight="1" x14ac:dyDescent="0.2">
      <c r="B22" s="28" t="s">
        <v>21</v>
      </c>
      <c r="C22" s="262">
        <v>375</v>
      </c>
      <c r="D22" s="260">
        <v>109</v>
      </c>
      <c r="E22" s="273">
        <v>484</v>
      </c>
    </row>
    <row r="23" spans="2:5" s="70" customFormat="1" ht="14.25" customHeight="1" x14ac:dyDescent="0.2">
      <c r="B23" s="28" t="s">
        <v>147</v>
      </c>
      <c r="C23" s="262">
        <v>97</v>
      </c>
      <c r="D23" s="260">
        <v>23</v>
      </c>
      <c r="E23" s="273">
        <v>120</v>
      </c>
    </row>
    <row r="24" spans="2:5" s="70" customFormat="1" ht="14.25" customHeight="1" x14ac:dyDescent="0.2">
      <c r="B24" s="28" t="s">
        <v>22</v>
      </c>
      <c r="C24" s="262">
        <v>165</v>
      </c>
      <c r="D24" s="260">
        <v>64</v>
      </c>
      <c r="E24" s="273">
        <v>229</v>
      </c>
    </row>
    <row r="25" spans="2:5" s="70" customFormat="1" ht="14.25" customHeight="1" x14ac:dyDescent="0.2">
      <c r="B25" s="28" t="s">
        <v>23</v>
      </c>
      <c r="C25" s="262">
        <v>140</v>
      </c>
      <c r="D25" s="260">
        <v>83</v>
      </c>
      <c r="E25" s="273">
        <v>223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0</v>
      </c>
      <c r="E26" s="273">
        <v>7</v>
      </c>
    </row>
    <row r="27" spans="2:5" s="70" customFormat="1" ht="14.25" customHeight="1" x14ac:dyDescent="0.2">
      <c r="B27" s="28" t="s">
        <v>149</v>
      </c>
      <c r="C27" s="262">
        <v>104</v>
      </c>
      <c r="D27" s="260">
        <v>49</v>
      </c>
      <c r="E27" s="273">
        <v>153</v>
      </c>
    </row>
    <row r="28" spans="2:5" s="70" customFormat="1" ht="14.25" customHeight="1" x14ac:dyDescent="0.2">
      <c r="B28" s="28" t="s">
        <v>150</v>
      </c>
      <c r="C28" s="262">
        <v>45</v>
      </c>
      <c r="D28" s="260">
        <v>24</v>
      </c>
      <c r="E28" s="273">
        <v>69</v>
      </c>
    </row>
    <row r="29" spans="2:5" s="70" customFormat="1" ht="14.25" customHeight="1" x14ac:dyDescent="0.2">
      <c r="B29" s="28" t="s">
        <v>151</v>
      </c>
      <c r="C29" s="262">
        <v>114</v>
      </c>
      <c r="D29" s="260">
        <v>65</v>
      </c>
      <c r="E29" s="273">
        <v>179</v>
      </c>
    </row>
    <row r="30" spans="2:5" s="70" customFormat="1" ht="14.25" customHeight="1" x14ac:dyDescent="0.2">
      <c r="B30" s="28" t="s">
        <v>152</v>
      </c>
      <c r="C30" s="262">
        <v>96</v>
      </c>
      <c r="D30" s="260">
        <v>40</v>
      </c>
      <c r="E30" s="273">
        <v>136</v>
      </c>
    </row>
    <row r="31" spans="2:5" s="70" customFormat="1" ht="14.25" customHeight="1" x14ac:dyDescent="0.2">
      <c r="B31" s="28" t="s">
        <v>153</v>
      </c>
      <c r="C31" s="262">
        <v>104</v>
      </c>
      <c r="D31" s="260">
        <v>29</v>
      </c>
      <c r="E31" s="273">
        <v>133</v>
      </c>
    </row>
    <row r="32" spans="2:5" s="70" customFormat="1" ht="14.25" customHeight="1" x14ac:dyDescent="0.2">
      <c r="B32" s="28" t="s">
        <v>24</v>
      </c>
      <c r="C32" s="262">
        <v>244</v>
      </c>
      <c r="D32" s="260">
        <v>104</v>
      </c>
      <c r="E32" s="273">
        <v>348</v>
      </c>
    </row>
    <row r="33" spans="2:5" s="70" customFormat="1" ht="14.25" customHeight="1" x14ac:dyDescent="0.2">
      <c r="B33" s="28" t="s">
        <v>154</v>
      </c>
      <c r="C33" s="262">
        <v>5</v>
      </c>
      <c r="D33" s="260">
        <v>3</v>
      </c>
      <c r="E33" s="273">
        <v>8</v>
      </c>
    </row>
    <row r="34" spans="2:5" s="70" customFormat="1" ht="14.25" customHeight="1" x14ac:dyDescent="0.2">
      <c r="B34" s="28" t="s">
        <v>155</v>
      </c>
      <c r="C34" s="262">
        <v>0</v>
      </c>
      <c r="D34" s="260">
        <v>0</v>
      </c>
      <c r="E34" s="273">
        <v>0</v>
      </c>
    </row>
    <row r="35" spans="2:5" s="70" customFormat="1" ht="14.25" customHeight="1" x14ac:dyDescent="0.2">
      <c r="B35" s="28" t="s">
        <v>25</v>
      </c>
      <c r="C35" s="262">
        <v>398</v>
      </c>
      <c r="D35" s="260">
        <v>172</v>
      </c>
      <c r="E35" s="273">
        <v>570</v>
      </c>
    </row>
    <row r="36" spans="2:5" s="70" customFormat="1" ht="14.25" customHeight="1" x14ac:dyDescent="0.2">
      <c r="B36" s="28" t="s">
        <v>156</v>
      </c>
      <c r="C36" s="262">
        <v>58</v>
      </c>
      <c r="D36" s="260">
        <v>28</v>
      </c>
      <c r="E36" s="273">
        <v>86</v>
      </c>
    </row>
    <row r="37" spans="2:5" s="70" customFormat="1" ht="14.25" customHeight="1" x14ac:dyDescent="0.2">
      <c r="B37" s="28" t="s">
        <v>157</v>
      </c>
      <c r="C37" s="262">
        <v>189</v>
      </c>
      <c r="D37" s="260">
        <v>42</v>
      </c>
      <c r="E37" s="273">
        <v>231</v>
      </c>
    </row>
    <row r="38" spans="2:5" s="70" customFormat="1" ht="14.25" customHeight="1" x14ac:dyDescent="0.2">
      <c r="B38" s="28" t="s">
        <v>158</v>
      </c>
      <c r="C38" s="262">
        <v>77</v>
      </c>
      <c r="D38" s="260">
        <v>24</v>
      </c>
      <c r="E38" s="273">
        <v>101</v>
      </c>
    </row>
    <row r="39" spans="2:5" s="70" customFormat="1" ht="14.25" customHeight="1" x14ac:dyDescent="0.2">
      <c r="B39" s="28" t="s">
        <v>26</v>
      </c>
      <c r="C39" s="262">
        <v>212</v>
      </c>
      <c r="D39" s="260">
        <v>61</v>
      </c>
      <c r="E39" s="273">
        <v>273</v>
      </c>
    </row>
    <row r="40" spans="2:5" s="70" customFormat="1" ht="14.25" customHeight="1" x14ac:dyDescent="0.2">
      <c r="B40" s="28" t="s">
        <v>159</v>
      </c>
      <c r="C40" s="262">
        <v>85</v>
      </c>
      <c r="D40" s="260">
        <v>21</v>
      </c>
      <c r="E40" s="273">
        <v>106</v>
      </c>
    </row>
    <row r="41" spans="2:5" s="70" customFormat="1" ht="14.25" customHeight="1" x14ac:dyDescent="0.2">
      <c r="B41" s="28" t="s">
        <v>160</v>
      </c>
      <c r="C41" s="262">
        <v>5</v>
      </c>
      <c r="D41" s="260">
        <v>11</v>
      </c>
      <c r="E41" s="273">
        <v>16</v>
      </c>
    </row>
    <row r="42" spans="2:5" s="70" customFormat="1" ht="14.25" customHeight="1" x14ac:dyDescent="0.2">
      <c r="B42" s="28" t="s">
        <v>161</v>
      </c>
      <c r="C42" s="262">
        <v>82</v>
      </c>
      <c r="D42" s="260">
        <v>28</v>
      </c>
      <c r="E42" s="273">
        <v>110</v>
      </c>
    </row>
    <row r="43" spans="2:5" s="70" customFormat="1" ht="14.25" customHeight="1" x14ac:dyDescent="0.2">
      <c r="B43" s="28" t="s">
        <v>162</v>
      </c>
      <c r="C43" s="262">
        <v>72</v>
      </c>
      <c r="D43" s="260">
        <v>32</v>
      </c>
      <c r="E43" s="273">
        <v>104</v>
      </c>
    </row>
    <row r="44" spans="2:5" s="70" customFormat="1" ht="14.25" customHeight="1" x14ac:dyDescent="0.2">
      <c r="B44" s="28" t="s">
        <v>163</v>
      </c>
      <c r="C44" s="262">
        <v>68</v>
      </c>
      <c r="D44" s="260">
        <v>28</v>
      </c>
      <c r="E44" s="273">
        <v>96</v>
      </c>
    </row>
    <row r="45" spans="2:5" s="70" customFormat="1" ht="14.25" customHeight="1" x14ac:dyDescent="0.2">
      <c r="B45" s="28" t="s">
        <v>164</v>
      </c>
      <c r="C45" s="262">
        <v>13</v>
      </c>
      <c r="D45" s="260">
        <v>12</v>
      </c>
      <c r="E45" s="273">
        <v>25</v>
      </c>
    </row>
    <row r="46" spans="2:5" s="70" customFormat="1" ht="14.25" customHeight="1" x14ac:dyDescent="0.2">
      <c r="B46" s="28" t="s">
        <v>165</v>
      </c>
      <c r="C46" s="262">
        <v>112</v>
      </c>
      <c r="D46" s="260">
        <v>25</v>
      </c>
      <c r="E46" s="273">
        <v>137</v>
      </c>
    </row>
    <row r="47" spans="2:5" s="70" customFormat="1" ht="14.25" customHeight="1" x14ac:dyDescent="0.2">
      <c r="B47" s="28" t="s">
        <v>166</v>
      </c>
      <c r="C47" s="262">
        <v>352</v>
      </c>
      <c r="D47" s="260">
        <v>135</v>
      </c>
      <c r="E47" s="273">
        <v>487</v>
      </c>
    </row>
    <row r="48" spans="2:5" s="70" customFormat="1" ht="14.25" customHeight="1" x14ac:dyDescent="0.2">
      <c r="B48" s="28" t="s">
        <v>167</v>
      </c>
      <c r="C48" s="262">
        <v>15</v>
      </c>
      <c r="D48" s="260">
        <v>3</v>
      </c>
      <c r="E48" s="273">
        <v>18</v>
      </c>
    </row>
    <row r="49" spans="2:5" s="70" customFormat="1" ht="14.25" customHeight="1" x14ac:dyDescent="0.2">
      <c r="B49" s="28" t="s">
        <v>168</v>
      </c>
      <c r="C49" s="262">
        <v>195</v>
      </c>
      <c r="D49" s="260">
        <v>70</v>
      </c>
      <c r="E49" s="273">
        <v>265</v>
      </c>
    </row>
    <row r="50" spans="2:5" s="70" customFormat="1" ht="14.25" customHeight="1" x14ac:dyDescent="0.2">
      <c r="B50" s="28" t="s">
        <v>169</v>
      </c>
      <c r="C50" s="262">
        <v>30</v>
      </c>
      <c r="D50" s="260">
        <v>10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66</v>
      </c>
      <c r="D51" s="260">
        <v>29</v>
      </c>
      <c r="E51" s="273">
        <v>95</v>
      </c>
    </row>
    <row r="52" spans="2:5" s="70" customFormat="1" ht="14.25" customHeight="1" x14ac:dyDescent="0.2">
      <c r="B52" s="28" t="s">
        <v>171</v>
      </c>
      <c r="C52" s="262">
        <v>33</v>
      </c>
      <c r="D52" s="260">
        <v>13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188</v>
      </c>
      <c r="D53" s="260">
        <v>54</v>
      </c>
      <c r="E53" s="273">
        <v>242</v>
      </c>
    </row>
    <row r="54" spans="2:5" s="70" customFormat="1" ht="14.25" customHeight="1" x14ac:dyDescent="0.2">
      <c r="B54" s="28" t="s">
        <v>172</v>
      </c>
      <c r="C54" s="262">
        <v>36</v>
      </c>
      <c r="D54" s="260">
        <v>6</v>
      </c>
      <c r="E54" s="273">
        <v>42</v>
      </c>
    </row>
    <row r="55" spans="2:5" s="70" customFormat="1" ht="14.25" customHeight="1" x14ac:dyDescent="0.2">
      <c r="B55" s="28" t="s">
        <v>173</v>
      </c>
      <c r="C55" s="262">
        <v>244</v>
      </c>
      <c r="D55" s="260">
        <v>86</v>
      </c>
      <c r="E55" s="273">
        <v>330</v>
      </c>
    </row>
    <row r="56" spans="2:5" s="70" customFormat="1" ht="14.25" customHeight="1" x14ac:dyDescent="0.2">
      <c r="B56" s="28" t="s">
        <v>174</v>
      </c>
      <c r="C56" s="262">
        <v>114</v>
      </c>
      <c r="D56" s="260">
        <v>28</v>
      </c>
      <c r="E56" s="273">
        <v>142</v>
      </c>
    </row>
    <row r="57" spans="2:5" s="70" customFormat="1" ht="14.25" customHeight="1" x14ac:dyDescent="0.2">
      <c r="B57" s="28" t="s">
        <v>175</v>
      </c>
      <c r="C57" s="262">
        <v>141</v>
      </c>
      <c r="D57" s="260">
        <v>32</v>
      </c>
      <c r="E57" s="273">
        <v>173</v>
      </c>
    </row>
    <row r="58" spans="2:5" s="70" customFormat="1" ht="14.25" customHeight="1" x14ac:dyDescent="0.2">
      <c r="B58" s="28" t="s">
        <v>176</v>
      </c>
      <c r="C58" s="262">
        <v>307</v>
      </c>
      <c r="D58" s="260">
        <v>70</v>
      </c>
      <c r="E58" s="273">
        <v>377</v>
      </c>
    </row>
    <row r="59" spans="2:5" s="70" customFormat="1" ht="14.25" customHeight="1" x14ac:dyDescent="0.2">
      <c r="B59" s="28" t="s">
        <v>177</v>
      </c>
      <c r="C59" s="262">
        <v>64</v>
      </c>
      <c r="D59" s="260">
        <v>24</v>
      </c>
      <c r="E59" s="273">
        <v>88</v>
      </c>
    </row>
    <row r="60" spans="2:5" s="70" customFormat="1" ht="14.25" customHeight="1" x14ac:dyDescent="0.2">
      <c r="B60" s="28" t="s">
        <v>178</v>
      </c>
      <c r="C60" s="262">
        <v>75</v>
      </c>
      <c r="D60" s="260">
        <v>16</v>
      </c>
      <c r="E60" s="273">
        <v>91</v>
      </c>
    </row>
    <row r="61" spans="2:5" s="70" customFormat="1" ht="14.25" customHeight="1" x14ac:dyDescent="0.2">
      <c r="B61" s="28" t="s">
        <v>179</v>
      </c>
      <c r="C61" s="262">
        <v>33</v>
      </c>
      <c r="D61" s="260">
        <v>7</v>
      </c>
      <c r="E61" s="273">
        <v>40</v>
      </c>
    </row>
    <row r="62" spans="2:5" s="70" customFormat="1" ht="14.25" customHeight="1" x14ac:dyDescent="0.2">
      <c r="B62" s="28" t="s">
        <v>180</v>
      </c>
      <c r="C62" s="262">
        <v>19</v>
      </c>
      <c r="D62" s="260">
        <v>9</v>
      </c>
      <c r="E62" s="273">
        <v>28</v>
      </c>
    </row>
    <row r="63" spans="2:5" s="70" customFormat="1" ht="14.25" customHeight="1" x14ac:dyDescent="0.2">
      <c r="B63" s="28" t="s">
        <v>181</v>
      </c>
      <c r="C63" s="262">
        <v>49</v>
      </c>
      <c r="D63" s="260">
        <v>18</v>
      </c>
      <c r="E63" s="273">
        <v>67</v>
      </c>
    </row>
    <row r="64" spans="2:5" s="70" customFormat="1" ht="14.25" customHeight="1" x14ac:dyDescent="0.2">
      <c r="B64" s="28" t="s">
        <v>182</v>
      </c>
      <c r="C64" s="262">
        <v>78</v>
      </c>
      <c r="D64" s="260">
        <v>20</v>
      </c>
      <c r="E64" s="273">
        <v>98</v>
      </c>
    </row>
    <row r="65" spans="2:5" s="70" customFormat="1" ht="14.25" customHeight="1" x14ac:dyDescent="0.2">
      <c r="B65" s="28" t="s">
        <v>183</v>
      </c>
      <c r="C65" s="262">
        <v>46</v>
      </c>
      <c r="D65" s="260">
        <v>17</v>
      </c>
      <c r="E65" s="273">
        <v>63</v>
      </c>
    </row>
    <row r="66" spans="2:5" s="70" customFormat="1" ht="14.25" customHeight="1" x14ac:dyDescent="0.2">
      <c r="B66" s="28" t="s">
        <v>184</v>
      </c>
      <c r="C66" s="262">
        <v>14</v>
      </c>
      <c r="D66" s="260">
        <v>9</v>
      </c>
      <c r="E66" s="273">
        <v>23</v>
      </c>
    </row>
    <row r="67" spans="2:5" s="70" customFormat="1" ht="14.25" customHeight="1" x14ac:dyDescent="0.2">
      <c r="B67" s="28" t="s">
        <v>185</v>
      </c>
      <c r="C67" s="262">
        <v>65</v>
      </c>
      <c r="D67" s="260">
        <v>40</v>
      </c>
      <c r="E67" s="273">
        <v>105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119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(13)'!B11</f>
        <v>Portugal</v>
      </c>
      <c r="C11" s="339">
        <f>'CSI Valor Médio (13)'!I11-'CSI Valor Médio (13)'!C11</f>
        <v>0.8571932860291156</v>
      </c>
    </row>
    <row r="12" spans="1:3" x14ac:dyDescent="0.25">
      <c r="B12" s="3" t="str">
        <f>'CSI Valor Médio (13)'!B12</f>
        <v>Área Metropolitana de Lisboa</v>
      </c>
      <c r="C12" s="340">
        <f>'CSI Valor Médio (13)'!I12-'CSI Valor Médio (13)'!C12</f>
        <v>-7.9765615069590012E-2</v>
      </c>
    </row>
    <row r="13" spans="1:3" x14ac:dyDescent="0.25">
      <c r="B13" s="3" t="str">
        <f>'CSI Valor Médio (13)'!B13</f>
        <v>Distrito de Lisboa</v>
      </c>
      <c r="C13" s="340">
        <f>'CSI Valor Médio (13)'!I13-'CSI Valor Médio (13)'!C13</f>
        <v>-1.9907246008258994E-2</v>
      </c>
    </row>
    <row r="14" spans="1:3" x14ac:dyDescent="0.25">
      <c r="B14" s="3" t="str">
        <f>'CSI Valor Médio (13)'!B14</f>
        <v>Concelho de Lisboa</v>
      </c>
      <c r="C14" s="341">
        <f>'CSI Valor Médio (13)'!I14-'CSI Valor Médio (13)'!C14</f>
        <v>-0.23784558266260092</v>
      </c>
    </row>
    <row r="15" spans="1:3" x14ac:dyDescent="0.25">
      <c r="B15" s="28" t="str">
        <f>'CSI Valor Médio (13)'!B15</f>
        <v>Ajuda</v>
      </c>
      <c r="C15" s="340">
        <f>'CSI Valor Médio (13)'!I15-'CSI Valor Médio (13)'!C15</f>
        <v>1.7240529621563496</v>
      </c>
    </row>
    <row r="16" spans="1:3" x14ac:dyDescent="0.25">
      <c r="B16" s="28" t="str">
        <f>'CSI Valor Médio (13)'!B16</f>
        <v>Alcântara</v>
      </c>
      <c r="C16" s="340">
        <f>'CSI Valor Médio (13)'!I16-'CSI Valor Médio (13)'!C16</f>
        <v>-0.99375071485692956</v>
      </c>
    </row>
    <row r="17" spans="2:3" x14ac:dyDescent="0.25">
      <c r="B17" s="28" t="str">
        <f>'CSI Valor Médio (13)'!B17</f>
        <v>Alvalade</v>
      </c>
      <c r="C17" s="340">
        <f>'CSI Valor Médio (13)'!I17-'CSI Valor Médio (13)'!C17</f>
        <v>-2.5608846344966594</v>
      </c>
    </row>
    <row r="18" spans="2:3" x14ac:dyDescent="0.25">
      <c r="B18" s="28" t="str">
        <f>'CSI Valor Médio (13)'!B18</f>
        <v>Areeiro</v>
      </c>
      <c r="C18" s="340">
        <f>'CSI Valor Médio (13)'!I18-'CSI Valor Médio (13)'!C18</f>
        <v>-2.1461408459306739</v>
      </c>
    </row>
    <row r="19" spans="2:3" x14ac:dyDescent="0.25">
      <c r="B19" s="28" t="str">
        <f>'CSI Valor Médio (13)'!B19</f>
        <v>Arroios</v>
      </c>
      <c r="C19" s="340">
        <f>'CSI Valor Médio (13)'!I19-'CSI Valor Médio (13)'!C19</f>
        <v>-1.3137840681193751</v>
      </c>
    </row>
    <row r="20" spans="2:3" x14ac:dyDescent="0.25">
      <c r="B20" s="28" t="str">
        <f>'CSI Valor Médio (13)'!B20</f>
        <v>Avenidas Novas</v>
      </c>
      <c r="C20" s="340">
        <f>'CSI Valor Médio (13)'!I20-'CSI Valor Médio (13)'!C20</f>
        <v>3.7181097461097607</v>
      </c>
    </row>
    <row r="21" spans="2:3" x14ac:dyDescent="0.25">
      <c r="B21" s="28" t="str">
        <f>'CSI Valor Médio (13)'!B21</f>
        <v>Beato</v>
      </c>
      <c r="C21" s="340">
        <f>'CSI Valor Médio (13)'!I21-'CSI Valor Médio (13)'!C21</f>
        <v>3.2877165704063458</v>
      </c>
    </row>
    <row r="22" spans="2:3" x14ac:dyDescent="0.25">
      <c r="B22" s="28" t="str">
        <f>'CSI Valor Médio (13)'!B22</f>
        <v>Belém</v>
      </c>
      <c r="C22" s="340">
        <f>'CSI Valor Médio (13)'!I22-'CSI Valor Médio (13)'!C22</f>
        <v>1.8947902982133371</v>
      </c>
    </row>
    <row r="23" spans="2:3" x14ac:dyDescent="0.25">
      <c r="B23" s="28" t="str">
        <f>'CSI Valor Médio (13)'!B23</f>
        <v>Benfica</v>
      </c>
      <c r="C23" s="340">
        <f>'CSI Valor Médio (13)'!I23-'CSI Valor Médio (13)'!C23</f>
        <v>1.5520851881390456</v>
      </c>
    </row>
    <row r="24" spans="2:3" x14ac:dyDescent="0.25">
      <c r="B24" s="28" t="str">
        <f>'CSI Valor Médio (13)'!B24</f>
        <v>Campo de Ourique</v>
      </c>
      <c r="C24" s="340">
        <f>'CSI Valor Médio (13)'!I24-'CSI Valor Médio (13)'!C24</f>
        <v>2.2710409834707832</v>
      </c>
    </row>
    <row r="25" spans="2:3" x14ac:dyDescent="0.25">
      <c r="B25" s="28" t="str">
        <f>'CSI Valor Médio (13)'!B25</f>
        <v>Campolide</v>
      </c>
      <c r="C25" s="340">
        <f>'CSI Valor Médio (13)'!I25-'CSI Valor Médio (13)'!C25</f>
        <v>1.5492408350339559</v>
      </c>
    </row>
    <row r="26" spans="2:3" x14ac:dyDescent="0.25">
      <c r="B26" s="28" t="str">
        <f>'CSI Valor Médio (13)'!B26</f>
        <v>Carnide</v>
      </c>
      <c r="C26" s="340">
        <f>'CSI Valor Médio (13)'!I26-'CSI Valor Médio (13)'!C26</f>
        <v>-0.34818197091153991</v>
      </c>
    </row>
    <row r="27" spans="2:3" x14ac:dyDescent="0.25">
      <c r="B27" s="28" t="str">
        <f>'CSI Valor Médio (13)'!B27</f>
        <v>Estrela</v>
      </c>
      <c r="C27" s="340">
        <f>'CSI Valor Médio (13)'!I27-'CSI Valor Médio (13)'!C27</f>
        <v>-0.19270384556318731</v>
      </c>
    </row>
    <row r="28" spans="2:3" x14ac:dyDescent="0.25">
      <c r="B28" s="28" t="str">
        <f>'CSI Valor Médio (13)'!B28</f>
        <v>Lumiar</v>
      </c>
      <c r="C28" s="340">
        <f>'CSI Valor Médio (13)'!I28-'CSI Valor Médio (13)'!C28</f>
        <v>-3.643538445060301</v>
      </c>
    </row>
    <row r="29" spans="2:3" x14ac:dyDescent="0.25">
      <c r="B29" s="28" t="str">
        <f>'CSI Valor Médio (13)'!B29</f>
        <v>Marvila</v>
      </c>
      <c r="C29" s="340">
        <f>'CSI Valor Médio (13)'!I29-'CSI Valor Médio (13)'!C29</f>
        <v>0.71978391241198381</v>
      </c>
    </row>
    <row r="30" spans="2:3" x14ac:dyDescent="0.25">
      <c r="B30" s="28" t="str">
        <f>'CSI Valor Médio (13)'!B30</f>
        <v>Misericórdia</v>
      </c>
      <c r="C30" s="340">
        <f>'CSI Valor Médio (13)'!I30-'CSI Valor Médio (13)'!C30</f>
        <v>0.19320375663536993</v>
      </c>
    </row>
    <row r="31" spans="2:3" x14ac:dyDescent="0.25">
      <c r="B31" s="28" t="str">
        <f>'CSI Valor Médio (13)'!B31</f>
        <v>Olivais</v>
      </c>
      <c r="C31" s="340">
        <f>'CSI Valor Médio (13)'!I31-'CSI Valor Médio (13)'!C31</f>
        <v>1.9106906741129137</v>
      </c>
    </row>
    <row r="32" spans="2:3" x14ac:dyDescent="0.25">
      <c r="B32" s="28" t="str">
        <f>'CSI Valor Médio (13)'!B32</f>
        <v>Parque das Nações</v>
      </c>
      <c r="C32" s="340">
        <f>'CSI Valor Médio (13)'!I32-'CSI Valor Médio (13)'!C32</f>
        <v>2.5162026515151581</v>
      </c>
    </row>
    <row r="33" spans="2:3" x14ac:dyDescent="0.25">
      <c r="B33" s="28" t="str">
        <f>'CSI Valor Médio (13)'!B33</f>
        <v>Penha de França</v>
      </c>
      <c r="C33" s="340">
        <f>'CSI Valor Médio (13)'!I33-'CSI Valor Médio (13)'!C33</f>
        <v>0.66878503238001485</v>
      </c>
    </row>
    <row r="34" spans="2:3" ht="12.75" customHeight="1" x14ac:dyDescent="0.25">
      <c r="B34" s="28" t="str">
        <f>'CSI Valor Médio (13)'!B34</f>
        <v>Santa Clara</v>
      </c>
      <c r="C34" s="340">
        <f>'CSI Valor Médio (13)'!I34-'CSI Valor Médio (13)'!C34</f>
        <v>4.0508168185142068</v>
      </c>
    </row>
    <row r="35" spans="2:3" x14ac:dyDescent="0.25">
      <c r="B35" s="28" t="str">
        <f>'CSI Valor Médio (13)'!B35</f>
        <v>Santa Maria Maior</v>
      </c>
      <c r="C35" s="340">
        <f>'CSI Valor Médio (13)'!I35-'CSI Valor Médio (13)'!C35</f>
        <v>-0.47932516980147</v>
      </c>
    </row>
    <row r="36" spans="2:3" x14ac:dyDescent="0.25">
      <c r="B36" s="28" t="str">
        <f>'CSI Valor Médio (13)'!B36</f>
        <v>Santo António</v>
      </c>
      <c r="C36" s="340">
        <f>'CSI Valor Médio (13)'!I36-'CSI Valor Médio (13)'!C36</f>
        <v>-6.6216892911015179E-2</v>
      </c>
    </row>
    <row r="37" spans="2:3" x14ac:dyDescent="0.25">
      <c r="B37" s="28" t="str">
        <f>'CSI Valor Médio (13)'!B37</f>
        <v>São Domingos de Benfica</v>
      </c>
      <c r="C37" s="340">
        <f>'CSI Valor Médio (13)'!I37-'CSI Valor Médio (13)'!C37</f>
        <v>0.95766766852237595</v>
      </c>
    </row>
    <row r="38" spans="2:3" x14ac:dyDescent="0.25">
      <c r="B38" s="28" t="str">
        <f>'CSI Valor Médio (13)'!B38</f>
        <v>São Vicente</v>
      </c>
      <c r="C38" s="342">
        <f>'CSI Valor Médio (13)'!I38-'CSI Valor Médio (13)'!C38</f>
        <v>-1.6365510663725047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5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61" t="s">
        <v>54</v>
      </c>
      <c r="C5" s="462"/>
      <c r="D5" s="462"/>
    </row>
    <row r="6" spans="1:14" x14ac:dyDescent="0.25">
      <c r="B6" s="351" t="s">
        <v>214</v>
      </c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463" t="s">
        <v>85</v>
      </c>
      <c r="C8" s="463"/>
      <c r="D8" s="463"/>
      <c r="E8" s="463"/>
      <c r="F8" s="463"/>
      <c r="G8" s="463"/>
      <c r="H8" s="463"/>
      <c r="I8" s="463"/>
      <c r="J8" s="463"/>
      <c r="K8" s="77"/>
      <c r="L8" s="30"/>
      <c r="M8" s="30"/>
      <c r="N8" s="30"/>
    </row>
    <row r="9" spans="1:14" x14ac:dyDescent="0.25">
      <c r="A9" s="113" t="s">
        <v>3</v>
      </c>
      <c r="B9" s="463" t="s">
        <v>86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113" t="s">
        <v>4</v>
      </c>
      <c r="B10" s="463" t="s">
        <v>110</v>
      </c>
      <c r="C10" s="463"/>
      <c r="D10" s="463"/>
      <c r="E10" s="463"/>
      <c r="F10" s="463"/>
      <c r="G10" s="463"/>
      <c r="H10" s="463"/>
      <c r="I10" s="463"/>
      <c r="J10" s="463"/>
      <c r="K10" s="77"/>
      <c r="L10" s="30"/>
      <c r="M10" s="30"/>
      <c r="N10" s="30"/>
    </row>
    <row r="11" spans="1:14" x14ac:dyDescent="0.25">
      <c r="A11" s="113" t="s">
        <v>5</v>
      </c>
      <c r="B11" s="463" t="s">
        <v>111</v>
      </c>
      <c r="C11" s="463"/>
      <c r="D11" s="463"/>
      <c r="E11" s="463"/>
      <c r="F11" s="463"/>
      <c r="G11" s="463"/>
      <c r="H11" s="463"/>
      <c r="I11" s="463"/>
      <c r="J11" s="463"/>
      <c r="K11" s="77"/>
      <c r="L11" s="30"/>
      <c r="M11" s="30"/>
      <c r="N11" s="30"/>
    </row>
    <row r="12" spans="1:14" x14ac:dyDescent="0.25">
      <c r="A12" s="113" t="s">
        <v>6</v>
      </c>
      <c r="B12" s="463" t="s">
        <v>87</v>
      </c>
      <c r="C12" s="463"/>
      <c r="D12" s="463"/>
      <c r="E12" s="463"/>
      <c r="F12" s="463"/>
      <c r="G12" s="463"/>
      <c r="H12" s="463"/>
      <c r="I12" s="463"/>
      <c r="J12" s="463"/>
      <c r="K12" s="147"/>
      <c r="L12" s="30"/>
      <c r="M12" s="30"/>
      <c r="N12" s="30"/>
    </row>
    <row r="13" spans="1:14" x14ac:dyDescent="0.25">
      <c r="A13" s="113" t="s">
        <v>30</v>
      </c>
      <c r="B13" s="463" t="s">
        <v>88</v>
      </c>
      <c r="C13" s="463"/>
      <c r="D13" s="463"/>
      <c r="E13" s="463"/>
      <c r="F13" s="463"/>
      <c r="G13" s="463"/>
      <c r="H13" s="463"/>
      <c r="I13" s="463"/>
      <c r="J13" s="463"/>
      <c r="K13" s="147"/>
      <c r="L13" s="30"/>
      <c r="M13" s="30"/>
      <c r="N13" s="30"/>
    </row>
    <row r="14" spans="1:14" x14ac:dyDescent="0.25">
      <c r="A14" s="113" t="s">
        <v>7</v>
      </c>
      <c r="B14" s="463" t="s">
        <v>89</v>
      </c>
      <c r="C14" s="463"/>
      <c r="D14" s="463"/>
      <c r="E14" s="463"/>
      <c r="F14" s="463"/>
      <c r="G14" s="463"/>
      <c r="H14" s="463"/>
      <c r="I14" s="463"/>
      <c r="J14" s="463"/>
      <c r="K14" s="125"/>
      <c r="L14" s="30"/>
      <c r="M14" s="30"/>
      <c r="N14" s="30"/>
    </row>
    <row r="15" spans="1:14" x14ac:dyDescent="0.25">
      <c r="A15" s="113" t="s">
        <v>8</v>
      </c>
      <c r="B15" s="463" t="s">
        <v>90</v>
      </c>
      <c r="C15" s="463"/>
      <c r="D15" s="463"/>
      <c r="E15" s="463"/>
      <c r="F15" s="463"/>
      <c r="G15" s="463"/>
      <c r="H15" s="463"/>
      <c r="I15" s="463"/>
      <c r="J15" s="463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4"/>
      <c r="L16" s="30"/>
      <c r="M16" s="30"/>
      <c r="N16" s="30"/>
    </row>
    <row r="17" spans="1:14" x14ac:dyDescent="0.25">
      <c r="A17" s="113" t="s">
        <v>9</v>
      </c>
      <c r="B17" s="463" t="s">
        <v>91</v>
      </c>
      <c r="C17" s="463"/>
      <c r="D17" s="463"/>
      <c r="E17" s="463"/>
      <c r="F17" s="463"/>
      <c r="G17" s="463"/>
      <c r="H17" s="463"/>
      <c r="I17" s="463"/>
      <c r="J17" s="463"/>
      <c r="K17" s="124"/>
      <c r="L17" s="30"/>
      <c r="M17" s="30"/>
      <c r="N17" s="30"/>
    </row>
    <row r="18" spans="1:14" x14ac:dyDescent="0.25">
      <c r="A18" s="113" t="s">
        <v>142</v>
      </c>
      <c r="B18" s="463" t="s">
        <v>105</v>
      </c>
      <c r="C18" s="463"/>
      <c r="D18" s="463"/>
      <c r="E18" s="463"/>
      <c r="F18" s="463"/>
      <c r="G18" s="463"/>
      <c r="H18" s="463"/>
      <c r="I18" s="463"/>
      <c r="J18" s="463"/>
      <c r="K18" s="125"/>
      <c r="L18" s="30"/>
      <c r="M18" s="30"/>
      <c r="N18" s="30"/>
    </row>
    <row r="19" spans="1:14" x14ac:dyDescent="0.25">
      <c r="A19" s="113"/>
      <c r="B19" s="148"/>
      <c r="C19" s="337"/>
      <c r="D19" s="337"/>
      <c r="E19" s="337"/>
      <c r="F19" s="337"/>
      <c r="G19" s="337"/>
      <c r="H19" s="337"/>
      <c r="I19" s="337"/>
      <c r="J19" s="337"/>
      <c r="K19" s="125"/>
      <c r="L19" s="30"/>
      <c r="M19" s="30"/>
      <c r="N19" s="30"/>
    </row>
    <row r="20" spans="1:14" x14ac:dyDescent="0.25">
      <c r="A20" s="113"/>
      <c r="B20" s="463"/>
      <c r="C20" s="463"/>
      <c r="D20" s="463"/>
      <c r="E20" s="463"/>
      <c r="F20" s="463"/>
      <c r="G20" s="463"/>
      <c r="H20" s="463"/>
      <c r="I20" s="463"/>
      <c r="J20" s="463"/>
      <c r="K20" s="125"/>
      <c r="L20" s="30"/>
      <c r="M20" s="30"/>
      <c r="N20" s="30"/>
    </row>
    <row r="21" spans="1:14" x14ac:dyDescent="0.25">
      <c r="A21" s="113"/>
      <c r="B21" s="463"/>
      <c r="C21" s="463"/>
      <c r="D21" s="463"/>
      <c r="E21" s="463"/>
      <c r="F21" s="463"/>
      <c r="G21" s="463"/>
      <c r="H21" s="463"/>
      <c r="I21" s="463"/>
      <c r="J21" s="463"/>
      <c r="K21" s="147"/>
      <c r="L21" s="30"/>
      <c r="M21" s="30"/>
      <c r="N21" s="30"/>
    </row>
    <row r="22" spans="1:14" x14ac:dyDescent="0.25">
      <c r="A22" s="113"/>
      <c r="B22" s="463"/>
      <c r="C22" s="463"/>
      <c r="D22" s="463"/>
      <c r="E22" s="463"/>
      <c r="F22" s="463"/>
      <c r="G22" s="463"/>
      <c r="H22" s="463"/>
      <c r="I22" s="463"/>
      <c r="J22" s="463"/>
      <c r="K22" s="147"/>
      <c r="L22" s="30"/>
      <c r="M22" s="30"/>
      <c r="N22" s="30"/>
    </row>
    <row r="23" spans="1:14" x14ac:dyDescent="0.25">
      <c r="A23" s="113"/>
      <c r="B23" s="463"/>
      <c r="C23" s="463"/>
      <c r="D23" s="463"/>
      <c r="E23" s="463"/>
      <c r="F23" s="463"/>
      <c r="G23" s="463"/>
      <c r="H23" s="463"/>
      <c r="I23" s="463"/>
      <c r="J23" s="463"/>
      <c r="K23" s="77"/>
      <c r="L23" s="30"/>
      <c r="M23" s="30"/>
      <c r="N23" s="30"/>
    </row>
    <row r="24" spans="1:14" x14ac:dyDescent="0.25">
      <c r="A24" s="113"/>
      <c r="B24" s="463"/>
      <c r="C24" s="463"/>
      <c r="D24" s="463"/>
      <c r="E24" s="463"/>
      <c r="F24" s="463"/>
      <c r="G24" s="463"/>
      <c r="H24" s="463"/>
      <c r="I24" s="463"/>
      <c r="J24" s="463"/>
      <c r="K24" s="77"/>
      <c r="L24" s="30"/>
      <c r="M24" s="30"/>
      <c r="N24" s="30"/>
    </row>
    <row r="25" spans="1:14" x14ac:dyDescent="0.25">
      <c r="A25" s="113"/>
      <c r="B25" s="463"/>
      <c r="C25" s="463"/>
      <c r="D25" s="463"/>
      <c r="E25" s="463"/>
      <c r="F25" s="463"/>
      <c r="G25" s="463"/>
      <c r="H25" s="463"/>
      <c r="I25" s="463"/>
      <c r="J25" s="463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6"/>
      <c r="B45" s="79"/>
      <c r="C45" s="80"/>
      <c r="D45" s="80"/>
    </row>
    <row r="46" spans="1:14" x14ac:dyDescent="0.25">
      <c r="A46" s="66"/>
      <c r="B46" s="79"/>
      <c r="C46" s="80"/>
      <c r="D46" s="80"/>
    </row>
    <row r="47" spans="1:14" x14ac:dyDescent="0.25">
      <c r="A47" s="66"/>
      <c r="B47" s="79"/>
      <c r="C47" s="80"/>
      <c r="D47" s="80"/>
    </row>
    <row r="48" spans="1:14" x14ac:dyDescent="0.25">
      <c r="A48" s="66"/>
      <c r="B48" s="79"/>
      <c r="C48" s="80"/>
      <c r="D48" s="80"/>
    </row>
    <row r="49" spans="1:4" x14ac:dyDescent="0.25">
      <c r="A49" s="66"/>
      <c r="B49" s="79"/>
      <c r="C49" s="80"/>
      <c r="D49" s="80"/>
    </row>
    <row r="50" spans="1:4" x14ac:dyDescent="0.25">
      <c r="A50" s="66"/>
      <c r="B50" s="79"/>
      <c r="C50" s="80"/>
      <c r="D50" s="80"/>
    </row>
    <row r="51" spans="1:4" x14ac:dyDescent="0.25">
      <c r="A51" s="66"/>
      <c r="B51" s="79"/>
      <c r="C51" s="80"/>
      <c r="D51" s="80"/>
    </row>
    <row r="52" spans="1:4" x14ac:dyDescent="0.25">
      <c r="A52" s="66"/>
      <c r="B52" s="79"/>
      <c r="C52" s="80"/>
      <c r="D52" s="80"/>
    </row>
    <row r="53" spans="1:4" x14ac:dyDescent="0.25">
      <c r="A53" s="66"/>
      <c r="B53" s="79"/>
      <c r="C53" s="80"/>
      <c r="D53" s="80"/>
    </row>
    <row r="54" spans="1:4" x14ac:dyDescent="0.25">
      <c r="A54" s="66"/>
      <c r="B54" s="79"/>
      <c r="C54" s="80"/>
      <c r="D54" s="80"/>
    </row>
    <row r="55" spans="1:4" x14ac:dyDescent="0.25">
      <c r="A55" s="66"/>
      <c r="B55" s="79"/>
      <c r="C55" s="80"/>
      <c r="D55" s="80"/>
    </row>
    <row r="56" spans="1:4" x14ac:dyDescent="0.25">
      <c r="A56" s="66"/>
      <c r="B56" s="79"/>
      <c r="C56" s="80"/>
      <c r="D56" s="80"/>
    </row>
    <row r="57" spans="1:4" x14ac:dyDescent="0.25">
      <c r="A57" s="66"/>
      <c r="B57" s="79"/>
      <c r="C57" s="80"/>
      <c r="D57" s="80"/>
    </row>
    <row r="58" spans="1:4" x14ac:dyDescent="0.25">
      <c r="A58" s="66"/>
      <c r="B58" s="79"/>
      <c r="C58" s="80"/>
      <c r="D58" s="80"/>
    </row>
    <row r="59" spans="1:4" x14ac:dyDescent="0.25">
      <c r="A59" s="66"/>
      <c r="B59" s="79"/>
      <c r="C59" s="80"/>
      <c r="D59" s="80"/>
    </row>
    <row r="60" spans="1:4" x14ac:dyDescent="0.25">
      <c r="A60" s="66"/>
      <c r="B60" s="79"/>
      <c r="C60" s="80"/>
      <c r="D60" s="80"/>
    </row>
    <row r="61" spans="1:4" x14ac:dyDescent="0.25">
      <c r="A61" s="66"/>
      <c r="B61" s="79"/>
      <c r="C61" s="80"/>
      <c r="D61" s="80"/>
    </row>
    <row r="62" spans="1:4" x14ac:dyDescent="0.25">
      <c r="A62" s="66"/>
      <c r="B62" s="79"/>
      <c r="C62" s="80"/>
      <c r="D62" s="80"/>
    </row>
    <row r="63" spans="1:4" x14ac:dyDescent="0.25">
      <c r="A63" s="66"/>
      <c r="B63" s="79"/>
      <c r="C63" s="80"/>
      <c r="D63" s="80"/>
    </row>
    <row r="64" spans="1:4" x14ac:dyDescent="0.25">
      <c r="A64" s="66"/>
      <c r="B64" s="79"/>
      <c r="C64" s="80"/>
      <c r="D64" s="80"/>
    </row>
    <row r="65" spans="1:4" x14ac:dyDescent="0.25">
      <c r="A65" s="66"/>
      <c r="B65" s="79"/>
      <c r="C65" s="80"/>
      <c r="D65" s="80"/>
    </row>
    <row r="66" spans="1:4" x14ac:dyDescent="0.25">
      <c r="A66" s="66"/>
      <c r="B66" s="79"/>
      <c r="C66" s="80"/>
      <c r="D66" s="80"/>
    </row>
    <row r="67" spans="1:4" x14ac:dyDescent="0.25">
      <c r="A67" s="66"/>
      <c r="B67" s="79"/>
      <c r="C67" s="80"/>
      <c r="D67" s="80"/>
    </row>
    <row r="68" spans="1:4" x14ac:dyDescent="0.25">
      <c r="A68" s="66"/>
      <c r="B68" s="79"/>
      <c r="C68" s="80"/>
      <c r="D68" s="80"/>
    </row>
    <row r="69" spans="1:4" x14ac:dyDescent="0.25">
      <c r="A69" s="66"/>
      <c r="B69" s="79"/>
      <c r="C69" s="80"/>
      <c r="D69" s="80"/>
    </row>
    <row r="70" spans="1:4" x14ac:dyDescent="0.25">
      <c r="A70" s="66"/>
      <c r="B70" s="79"/>
      <c r="C70" s="80"/>
      <c r="D70" s="80"/>
    </row>
    <row r="71" spans="1:4" x14ac:dyDescent="0.25">
      <c r="A71" s="66"/>
      <c r="B71" s="79"/>
      <c r="C71" s="80"/>
      <c r="D71" s="80"/>
    </row>
    <row r="72" spans="1:4" x14ac:dyDescent="0.25">
      <c r="A72" s="66"/>
      <c r="B72" s="79"/>
      <c r="C72" s="80"/>
      <c r="D72" s="80"/>
    </row>
    <row r="73" spans="1:4" x14ac:dyDescent="0.25">
      <c r="A73" s="66"/>
      <c r="B73" s="79"/>
      <c r="C73" s="80"/>
      <c r="D73" s="80"/>
    </row>
    <row r="74" spans="1:4" x14ac:dyDescent="0.25">
      <c r="A74" s="66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4)'!A1" display="Evolução número de beneficiários de Complemento Solidário para Idosos, género, 2014, 1º trim.-4º trim."/>
    <hyperlink ref="B13:J13" location="'Beneficiarios CSI_idade % (14)'!A1" display="Número de beneficiários de Complemento Solidário para Idosos, escalão etário, 2014 (%)"/>
    <hyperlink ref="B8:J8" location="'Beneficiarios CSI_Genero (14)'!A1" display="Número de Beneficiários de Complemento Solidário para Idosos, género, 2014"/>
    <hyperlink ref="B9:J9" location="'BeneficiáriosCSI_genero % (14)'!A1" display="Número de Beneficiários de Complemento Solidário para Idosos, género, 2014 (%)"/>
    <hyperlink ref="B11:J11" location="'Ev.%1º-4º trim_Genero (14)'!A1" display="Evolução número de beneficiários de Complemento Solidário para Idosos, género 2014, 1º trim.-4º trim. (%)"/>
    <hyperlink ref="B12:J12" location="'Beneficiarios CSI_idade (14)'!A1" display="Número de beneficiários de Complemento Solidário para Idosos, escalão etário, 2014"/>
    <hyperlink ref="B14:J14" location="'Ev.Nº_1º-4ºtrim_idade  (14)'!A1" display="Evolução número de beneficiários de Complemento Solidário para Idosos, escalão etário, 2014, 1º trim. - 4º trim. "/>
    <hyperlink ref="B15:J15" location="'Ev.%1º-4ºtrim_idade (14)'!A1" display="Evolução do número de beneficiários de Complemento Solidário para Idosos, escalão etário, 2014, 1º trim. - 4º trim. (%)"/>
    <hyperlink ref="B17:J17" location="'CSI Valor Médio (14)'!A1" display="Valor médio mensal processado por beneficiário de Complemento Solidário para Idosos, 2014 (€)"/>
    <hyperlink ref="B18:J18" location="'Ev.Nº 1ºtrim-4º trim valor(14)'!A1" display="Evolução do valor médio mensal processado por beneficiário de Complemento Solidário para Idosos, 2014, 1º trim.-4º trim. "/>
  </hyperlinks>
  <pageMargins left="0.7" right="0.7" top="0.75" bottom="0.75" header="0.3" footer="0.3"/>
  <pageSetup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85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66" t="s">
        <v>85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</row>
    <row r="9" spans="1:18" s="70" customFormat="1" ht="24.75" customHeight="1" x14ac:dyDescent="0.25">
      <c r="B9" s="7"/>
      <c r="C9" s="465" t="s">
        <v>13</v>
      </c>
      <c r="D9" s="465"/>
      <c r="E9" s="465"/>
      <c r="F9" s="45"/>
      <c r="G9" s="465" t="s">
        <v>15</v>
      </c>
      <c r="H9" s="465"/>
      <c r="I9" s="465">
        <v>2</v>
      </c>
      <c r="J9" s="45"/>
      <c r="K9" s="465" t="s">
        <v>16</v>
      </c>
      <c r="L9" s="465"/>
      <c r="M9" s="465"/>
      <c r="N9" s="46"/>
      <c r="O9" s="465" t="s">
        <v>14</v>
      </c>
      <c r="P9" s="465"/>
      <c r="Q9" s="465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[1]Q3.3.!Z12</f>
        <v>142361</v>
      </c>
      <c r="D11" s="88">
        <f>[1]Q3.3.!AA12</f>
        <v>67300</v>
      </c>
      <c r="E11" s="89">
        <f>[1]Q3.3.!AB12</f>
        <v>209661</v>
      </c>
      <c r="F11" s="90"/>
      <c r="G11" s="87">
        <f>[1]Q3.3.!AC12</f>
        <v>133212</v>
      </c>
      <c r="H11" s="88">
        <f>[1]Q3.3.!AD12</f>
        <v>61282</v>
      </c>
      <c r="I11" s="89">
        <f>[1]Q3.3.!AE12</f>
        <v>194494</v>
      </c>
      <c r="J11" s="90"/>
      <c r="K11" s="87">
        <f>[1]Q3.3.!AF12</f>
        <v>120552</v>
      </c>
      <c r="L11" s="88">
        <f>[1]Q3.3.!AG12</f>
        <v>52933</v>
      </c>
      <c r="M11" s="89">
        <f>[1]Q3.3.!AH12</f>
        <v>173485</v>
      </c>
      <c r="N11" s="47"/>
      <c r="O11" s="87">
        <f>[1]Q3.3.!AI12</f>
        <v>120067</v>
      </c>
      <c r="P11" s="88">
        <f>[1]Q3.3.!AJ12</f>
        <v>52523</v>
      </c>
      <c r="Q11" s="89">
        <f>[1]Q3.3.!AK12</f>
        <v>172590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[1]Q3.3.!Z13</f>
        <v>24775</v>
      </c>
      <c r="D12" s="92">
        <f>[1]Q3.3.!AA13</f>
        <v>10767</v>
      </c>
      <c r="E12" s="93">
        <f>[1]Q3.3.!AB13</f>
        <v>35542</v>
      </c>
      <c r="F12" s="90"/>
      <c r="G12" s="91">
        <f>[1]Q3.3.!AC13</f>
        <v>23394</v>
      </c>
      <c r="H12" s="92">
        <f>[1]Q3.3.!AD13</f>
        <v>9877</v>
      </c>
      <c r="I12" s="93">
        <f>[1]Q3.3.!AE13</f>
        <v>33271</v>
      </c>
      <c r="J12" s="90"/>
      <c r="K12" s="91">
        <f>[1]Q3.3.!AF13</f>
        <v>21703</v>
      </c>
      <c r="L12" s="92">
        <f>[1]Q3.3.!AG13</f>
        <v>8804</v>
      </c>
      <c r="M12" s="93">
        <f>[1]Q3.3.!AH13</f>
        <v>30507</v>
      </c>
      <c r="N12" s="47"/>
      <c r="O12" s="91">
        <f>[1]Q3.3.!AI13</f>
        <v>21683</v>
      </c>
      <c r="P12" s="92">
        <f>[1]Q3.3.!AJ13</f>
        <v>8788</v>
      </c>
      <c r="Q12" s="93">
        <f>[1]Q3.3.!AK13</f>
        <v>30471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[1]Q3.3.!Z14</f>
        <v>20118</v>
      </c>
      <c r="D13" s="92">
        <f>[1]Q3.3.!AA14</f>
        <v>8901</v>
      </c>
      <c r="E13" s="93">
        <f>[1]Q3.3.!AB14</f>
        <v>29019</v>
      </c>
      <c r="F13" s="90"/>
      <c r="G13" s="91">
        <f>[1]Q3.3.!AC14</f>
        <v>18997</v>
      </c>
      <c r="H13" s="92">
        <f>[1]Q3.3.!AD14</f>
        <v>8128</v>
      </c>
      <c r="I13" s="93">
        <f>[1]Q3.3.!AE14</f>
        <v>27125</v>
      </c>
      <c r="J13" s="90"/>
      <c r="K13" s="91">
        <f>[1]Q3.3.!AF14</f>
        <v>17437</v>
      </c>
      <c r="L13" s="92">
        <f>[1]Q3.3.!AG14</f>
        <v>7125</v>
      </c>
      <c r="M13" s="93">
        <f>[1]Q3.3.!AH14</f>
        <v>24562</v>
      </c>
      <c r="N13" s="47"/>
      <c r="O13" s="91">
        <f>[1]Q3.3.!AI14</f>
        <v>17444</v>
      </c>
      <c r="P13" s="92">
        <f>[1]Q3.3.!AJ14</f>
        <v>7112</v>
      </c>
      <c r="Q13" s="93">
        <f>[1]Q3.3.!AK14</f>
        <v>24556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[1]Q3.3.!Z15</f>
        <v>5584</v>
      </c>
      <c r="D14" s="167">
        <f>[1]Q3.3.!AA15</f>
        <v>2127</v>
      </c>
      <c r="E14" s="168">
        <f>[1]Q3.3.!AB15</f>
        <v>7711</v>
      </c>
      <c r="F14" s="90"/>
      <c r="G14" s="166">
        <f>[1]Q3.3.!AC15</f>
        <v>5295</v>
      </c>
      <c r="H14" s="167">
        <f>[1]Q3.3.!AD15</f>
        <v>1969</v>
      </c>
      <c r="I14" s="168">
        <f>[1]Q3.3.!AE15</f>
        <v>7264</v>
      </c>
      <c r="J14" s="90"/>
      <c r="K14" s="166">
        <f>[1]Q3.3.!AF15</f>
        <v>4971</v>
      </c>
      <c r="L14" s="167">
        <f>[1]Q3.3.!AG15</f>
        <v>1785</v>
      </c>
      <c r="M14" s="168">
        <f>[1]Q3.3.!AH15</f>
        <v>6756</v>
      </c>
      <c r="N14" s="47"/>
      <c r="O14" s="166">
        <f>[1]Q3.3.!AI15</f>
        <v>4973</v>
      </c>
      <c r="P14" s="167">
        <f>[1]Q3.3.!AJ15</f>
        <v>1789</v>
      </c>
      <c r="Q14" s="168">
        <f>[1]Q3.3.!AK15</f>
        <v>6762</v>
      </c>
      <c r="R14" s="48"/>
    </row>
    <row r="15" spans="1:18" s="70" customFormat="1" ht="14.25" customHeight="1" x14ac:dyDescent="0.2">
      <c r="B15" s="28" t="s">
        <v>17</v>
      </c>
      <c r="C15" s="59">
        <f>[1]Q3.3.!Z16</f>
        <v>226</v>
      </c>
      <c r="D15" s="60">
        <f>[1]Q3.3.!AA16</f>
        <v>83</v>
      </c>
      <c r="E15" s="83">
        <f>[1]Q3.3.!AB16</f>
        <v>309</v>
      </c>
      <c r="F15" s="94"/>
      <c r="G15" s="59">
        <f>[1]Q3.3.!AC16</f>
        <v>213</v>
      </c>
      <c r="H15" s="60">
        <f>[1]Q3.3.!AD16</f>
        <v>77</v>
      </c>
      <c r="I15" s="95">
        <f>[1]Q3.3.!AE16</f>
        <v>290</v>
      </c>
      <c r="J15" s="94"/>
      <c r="K15" s="59">
        <f>[1]Q3.3.!AF16</f>
        <v>197</v>
      </c>
      <c r="L15" s="60">
        <f>[1]Q3.3.!AG16</f>
        <v>70</v>
      </c>
      <c r="M15" s="95">
        <f>[1]Q3.3.!AH16</f>
        <v>267</v>
      </c>
      <c r="N15" s="73"/>
      <c r="O15" s="59">
        <f>[1]Q3.3.!AI16</f>
        <v>198</v>
      </c>
      <c r="P15" s="60">
        <f>[1]Q3.3.!AJ16</f>
        <v>70</v>
      </c>
      <c r="Q15" s="95">
        <f>[1]Q3.3.!AK16</f>
        <v>268</v>
      </c>
    </row>
    <row r="16" spans="1:18" s="70" customFormat="1" ht="14.25" customHeight="1" x14ac:dyDescent="0.2">
      <c r="B16" s="28" t="s">
        <v>18</v>
      </c>
      <c r="C16" s="61">
        <f>[1]Q3.3.!Z17</f>
        <v>149</v>
      </c>
      <c r="D16" s="62">
        <f>[1]Q3.3.!AA17</f>
        <v>52</v>
      </c>
      <c r="E16" s="84">
        <f>[1]Q3.3.!AB17</f>
        <v>201</v>
      </c>
      <c r="F16" s="94"/>
      <c r="G16" s="61">
        <f>[1]Q3.3.!AC17</f>
        <v>140</v>
      </c>
      <c r="H16" s="62">
        <f>[1]Q3.3.!AD17</f>
        <v>49</v>
      </c>
      <c r="I16" s="96">
        <f>[1]Q3.3.!AE17</f>
        <v>189</v>
      </c>
      <c r="J16" s="94"/>
      <c r="K16" s="61">
        <f>[1]Q3.3.!AF17</f>
        <v>132</v>
      </c>
      <c r="L16" s="62">
        <f>[1]Q3.3.!AG17</f>
        <v>43</v>
      </c>
      <c r="M16" s="96">
        <f>[1]Q3.3.!AH17</f>
        <v>175</v>
      </c>
      <c r="N16" s="73"/>
      <c r="O16" s="61">
        <f>[1]Q3.3.!AI17</f>
        <v>132</v>
      </c>
      <c r="P16" s="62">
        <f>[1]Q3.3.!AJ17</f>
        <v>44</v>
      </c>
      <c r="Q16" s="96">
        <f>[1]Q3.3.!AK17</f>
        <v>176</v>
      </c>
    </row>
    <row r="17" spans="2:17" s="70" customFormat="1" ht="14.25" customHeight="1" x14ac:dyDescent="0.2">
      <c r="B17" s="28" t="s">
        <v>19</v>
      </c>
      <c r="C17" s="61">
        <f>[1]Q3.3.!Z18</f>
        <v>284</v>
      </c>
      <c r="D17" s="62">
        <f>[1]Q3.3.!AA18</f>
        <v>79</v>
      </c>
      <c r="E17" s="84">
        <f>[1]Q3.3.!AB18</f>
        <v>363</v>
      </c>
      <c r="F17" s="94"/>
      <c r="G17" s="61">
        <f>[1]Q3.3.!AC18</f>
        <v>270</v>
      </c>
      <c r="H17" s="62">
        <f>[1]Q3.3.!AD18</f>
        <v>76</v>
      </c>
      <c r="I17" s="96">
        <f>[1]Q3.3.!AE18</f>
        <v>346</v>
      </c>
      <c r="J17" s="94"/>
      <c r="K17" s="61">
        <f>[1]Q3.3.!AF18</f>
        <v>262</v>
      </c>
      <c r="L17" s="62">
        <f>[1]Q3.3.!AG18</f>
        <v>65</v>
      </c>
      <c r="M17" s="96">
        <f>[1]Q3.3.!AH18</f>
        <v>327</v>
      </c>
      <c r="N17" s="73"/>
      <c r="O17" s="61">
        <f>[1]Q3.3.!AI18</f>
        <v>259</v>
      </c>
      <c r="P17" s="62">
        <f>[1]Q3.3.!AJ18</f>
        <v>65</v>
      </c>
      <c r="Q17" s="96">
        <f>[1]Q3.3.!AK18</f>
        <v>324</v>
      </c>
    </row>
    <row r="18" spans="2:17" s="70" customFormat="1" ht="14.25" customHeight="1" x14ac:dyDescent="0.2">
      <c r="B18" s="28" t="s">
        <v>33</v>
      </c>
      <c r="C18" s="61">
        <f>[1]Q3.3.!Z19</f>
        <v>207</v>
      </c>
      <c r="D18" s="62">
        <f>[1]Q3.3.!AA19</f>
        <v>46</v>
      </c>
      <c r="E18" s="84">
        <f>[1]Q3.3.!AB19</f>
        <v>253</v>
      </c>
      <c r="F18" s="94"/>
      <c r="G18" s="61">
        <f>[1]Q3.3.!AC19</f>
        <v>193</v>
      </c>
      <c r="H18" s="62">
        <f>[1]Q3.3.!AD19</f>
        <v>43</v>
      </c>
      <c r="I18" s="96">
        <f>[1]Q3.3.!AE19</f>
        <v>236</v>
      </c>
      <c r="J18" s="94"/>
      <c r="K18" s="61">
        <f>[1]Q3.3.!AF19</f>
        <v>186</v>
      </c>
      <c r="L18" s="62">
        <f>[1]Q3.3.!AG19</f>
        <v>39</v>
      </c>
      <c r="M18" s="96">
        <f>[1]Q3.3.!AH19</f>
        <v>225</v>
      </c>
      <c r="N18" s="73"/>
      <c r="O18" s="61">
        <f>[1]Q3.3.!AI19</f>
        <v>188</v>
      </c>
      <c r="P18" s="62">
        <f>[1]Q3.3.!AJ19</f>
        <v>39</v>
      </c>
      <c r="Q18" s="96">
        <f>[1]Q3.3.!AK19</f>
        <v>227</v>
      </c>
    </row>
    <row r="19" spans="2:17" s="70" customFormat="1" ht="14.25" customHeight="1" x14ac:dyDescent="0.2">
      <c r="B19" s="28" t="s">
        <v>34</v>
      </c>
      <c r="C19" s="61">
        <f>[1]Q3.3.!Z20</f>
        <v>423</v>
      </c>
      <c r="D19" s="62">
        <f>[1]Q3.3.!AA20</f>
        <v>215</v>
      </c>
      <c r="E19" s="84">
        <f>[1]Q3.3.!AB20</f>
        <v>638</v>
      </c>
      <c r="F19" s="94"/>
      <c r="G19" s="61">
        <f>[1]Q3.3.!AC20</f>
        <v>404</v>
      </c>
      <c r="H19" s="62">
        <f>[1]Q3.3.!AD20</f>
        <v>203</v>
      </c>
      <c r="I19" s="96">
        <f>[1]Q3.3.!AE20</f>
        <v>607</v>
      </c>
      <c r="J19" s="94"/>
      <c r="K19" s="61">
        <f>[1]Q3.3.!AF20</f>
        <v>385</v>
      </c>
      <c r="L19" s="62">
        <f>[1]Q3.3.!AG20</f>
        <v>190</v>
      </c>
      <c r="M19" s="96">
        <f>[1]Q3.3.!AH20</f>
        <v>575</v>
      </c>
      <c r="N19" s="73"/>
      <c r="O19" s="61">
        <f>[1]Q3.3.!AI20</f>
        <v>386</v>
      </c>
      <c r="P19" s="62">
        <f>[1]Q3.3.!AJ20</f>
        <v>194</v>
      </c>
      <c r="Q19" s="96">
        <f>[1]Q3.3.!AK20</f>
        <v>580</v>
      </c>
    </row>
    <row r="20" spans="2:17" s="70" customFormat="1" ht="14.25" customHeight="1" x14ac:dyDescent="0.2">
      <c r="B20" s="28" t="s">
        <v>35</v>
      </c>
      <c r="C20" s="61">
        <f>[1]Q3.3.!Z21</f>
        <v>215</v>
      </c>
      <c r="D20" s="62">
        <f>[1]Q3.3.!AA21</f>
        <v>63</v>
      </c>
      <c r="E20" s="84">
        <f>[1]Q3.3.!AB21</f>
        <v>278</v>
      </c>
      <c r="F20" s="94"/>
      <c r="G20" s="61">
        <f>[1]Q3.3.!AC21</f>
        <v>207</v>
      </c>
      <c r="H20" s="62">
        <f>[1]Q3.3.!AD21</f>
        <v>57</v>
      </c>
      <c r="I20" s="96">
        <f>[1]Q3.3.!AE21</f>
        <v>264</v>
      </c>
      <c r="J20" s="94"/>
      <c r="K20" s="61">
        <f>[1]Q3.3.!AF21</f>
        <v>196</v>
      </c>
      <c r="L20" s="62">
        <f>[1]Q3.3.!AG21</f>
        <v>55</v>
      </c>
      <c r="M20" s="96">
        <f>[1]Q3.3.!AH21</f>
        <v>251</v>
      </c>
      <c r="N20" s="73"/>
      <c r="O20" s="61">
        <f>[1]Q3.3.!AI21</f>
        <v>194</v>
      </c>
      <c r="P20" s="62">
        <f>[1]Q3.3.!AJ21</f>
        <v>55</v>
      </c>
      <c r="Q20" s="96">
        <f>[1]Q3.3.!AK21</f>
        <v>249</v>
      </c>
    </row>
    <row r="21" spans="2:17" s="70" customFormat="1" ht="14.25" customHeight="1" x14ac:dyDescent="0.2">
      <c r="B21" s="28" t="s">
        <v>20</v>
      </c>
      <c r="C21" s="61">
        <f>[1]Q3.3.!Z22</f>
        <v>162</v>
      </c>
      <c r="D21" s="62">
        <f>[1]Q3.3.!AA22</f>
        <v>83</v>
      </c>
      <c r="E21" s="84">
        <f>[1]Q3.3.!AB22</f>
        <v>245</v>
      </c>
      <c r="F21" s="94"/>
      <c r="G21" s="61">
        <f>[1]Q3.3.!AC22</f>
        <v>150</v>
      </c>
      <c r="H21" s="62">
        <f>[1]Q3.3.!AD22</f>
        <v>67</v>
      </c>
      <c r="I21" s="96">
        <f>[1]Q3.3.!AE22</f>
        <v>217</v>
      </c>
      <c r="J21" s="94"/>
      <c r="K21" s="61">
        <f>[1]Q3.3.!AF22</f>
        <v>138</v>
      </c>
      <c r="L21" s="62">
        <f>[1]Q3.3.!AG22</f>
        <v>57</v>
      </c>
      <c r="M21" s="96">
        <f>[1]Q3.3.!AH22</f>
        <v>195</v>
      </c>
      <c r="N21" s="73"/>
      <c r="O21" s="61">
        <f>[1]Q3.3.!AI22</f>
        <v>138</v>
      </c>
      <c r="P21" s="62">
        <f>[1]Q3.3.!AJ22</f>
        <v>56</v>
      </c>
      <c r="Q21" s="96">
        <f>[1]Q3.3.!AK22</f>
        <v>194</v>
      </c>
    </row>
    <row r="22" spans="2:17" s="70" customFormat="1" ht="14.25" customHeight="1" x14ac:dyDescent="0.2">
      <c r="B22" s="28" t="s">
        <v>36</v>
      </c>
      <c r="C22" s="61">
        <f>[1]Q3.3.!Z23</f>
        <v>132</v>
      </c>
      <c r="D22" s="62">
        <f>[1]Q3.3.!AA23</f>
        <v>26</v>
      </c>
      <c r="E22" s="84">
        <f>[1]Q3.3.!AB23</f>
        <v>158</v>
      </c>
      <c r="F22" s="94"/>
      <c r="G22" s="61">
        <f>[1]Q3.3.!AC23</f>
        <v>126</v>
      </c>
      <c r="H22" s="62">
        <f>[1]Q3.3.!AD23</f>
        <v>23</v>
      </c>
      <c r="I22" s="96">
        <f>[1]Q3.3.!AE23</f>
        <v>149</v>
      </c>
      <c r="J22" s="94"/>
      <c r="K22" s="61">
        <f>[1]Q3.3.!AF23</f>
        <v>121</v>
      </c>
      <c r="L22" s="62">
        <f>[1]Q3.3.!AG23</f>
        <v>21</v>
      </c>
      <c r="M22" s="96">
        <f>[1]Q3.3.!AH23</f>
        <v>142</v>
      </c>
      <c r="N22" s="73"/>
      <c r="O22" s="61">
        <f>[1]Q3.3.!AI23</f>
        <v>119</v>
      </c>
      <c r="P22" s="62">
        <f>[1]Q3.3.!AJ23</f>
        <v>20</v>
      </c>
      <c r="Q22" s="96">
        <f>[1]Q3.3.!AK23</f>
        <v>139</v>
      </c>
    </row>
    <row r="23" spans="2:17" s="70" customFormat="1" ht="14.25" customHeight="1" x14ac:dyDescent="0.2">
      <c r="B23" s="28" t="s">
        <v>21</v>
      </c>
      <c r="C23" s="61">
        <f>[1]Q3.3.!Z24</f>
        <v>392</v>
      </c>
      <c r="D23" s="62">
        <f>[1]Q3.3.!AA24</f>
        <v>136</v>
      </c>
      <c r="E23" s="84">
        <f>[1]Q3.3.!AB24</f>
        <v>528</v>
      </c>
      <c r="F23" s="94"/>
      <c r="G23" s="61">
        <f>[1]Q3.3.!AC24</f>
        <v>374</v>
      </c>
      <c r="H23" s="62">
        <f>[1]Q3.3.!AD24</f>
        <v>126</v>
      </c>
      <c r="I23" s="96">
        <f>[1]Q3.3.!AE24</f>
        <v>500</v>
      </c>
      <c r="J23" s="94"/>
      <c r="K23" s="61">
        <f>[1]Q3.3.!AF24</f>
        <v>347</v>
      </c>
      <c r="L23" s="62">
        <f>[1]Q3.3.!AG24</f>
        <v>120</v>
      </c>
      <c r="M23" s="96">
        <f>[1]Q3.3.!AH24</f>
        <v>467</v>
      </c>
      <c r="N23" s="73"/>
      <c r="O23" s="61">
        <f>[1]Q3.3.!AI24</f>
        <v>347</v>
      </c>
      <c r="P23" s="62">
        <f>[1]Q3.3.!AJ24</f>
        <v>118</v>
      </c>
      <c r="Q23" s="96">
        <f>[1]Q3.3.!AK24</f>
        <v>465</v>
      </c>
    </row>
    <row r="24" spans="2:17" s="70" customFormat="1" ht="14.25" customHeight="1" x14ac:dyDescent="0.2">
      <c r="B24" s="28" t="s">
        <v>37</v>
      </c>
      <c r="C24" s="61">
        <f>[1]Q3.3.!Z25</f>
        <v>232</v>
      </c>
      <c r="D24" s="62">
        <f>[1]Q3.3.!AA25</f>
        <v>79</v>
      </c>
      <c r="E24" s="84">
        <f>[1]Q3.3.!AB25</f>
        <v>311</v>
      </c>
      <c r="F24" s="94"/>
      <c r="G24" s="61">
        <f>[1]Q3.3.!AC25</f>
        <v>218</v>
      </c>
      <c r="H24" s="62">
        <f>[1]Q3.3.!AD25</f>
        <v>70</v>
      </c>
      <c r="I24" s="96">
        <f>[1]Q3.3.!AE25</f>
        <v>288</v>
      </c>
      <c r="J24" s="94"/>
      <c r="K24" s="61">
        <f>[1]Q3.3.!AF25</f>
        <v>204</v>
      </c>
      <c r="L24" s="62">
        <f>[1]Q3.3.!AG25</f>
        <v>66</v>
      </c>
      <c r="M24" s="96">
        <f>[1]Q3.3.!AH25</f>
        <v>270</v>
      </c>
      <c r="N24" s="73"/>
      <c r="O24" s="61">
        <f>[1]Q3.3.!AI25</f>
        <v>205</v>
      </c>
      <c r="P24" s="62">
        <f>[1]Q3.3.!AJ25</f>
        <v>63</v>
      </c>
      <c r="Q24" s="96">
        <f>[1]Q3.3.!AK25</f>
        <v>268</v>
      </c>
    </row>
    <row r="25" spans="2:17" s="70" customFormat="1" ht="14.25" customHeight="1" x14ac:dyDescent="0.2">
      <c r="B25" s="28" t="s">
        <v>22</v>
      </c>
      <c r="C25" s="61">
        <f>[1]Q3.3.!Z26</f>
        <v>136</v>
      </c>
      <c r="D25" s="62">
        <f>[1]Q3.3.!AA26</f>
        <v>63</v>
      </c>
      <c r="E25" s="84">
        <f>[1]Q3.3.!AB26</f>
        <v>199</v>
      </c>
      <c r="F25" s="94"/>
      <c r="G25" s="61">
        <f>[1]Q3.3.!AC26</f>
        <v>132</v>
      </c>
      <c r="H25" s="62">
        <f>[1]Q3.3.!AD26</f>
        <v>61</v>
      </c>
      <c r="I25" s="96">
        <f>[1]Q3.3.!AE26</f>
        <v>193</v>
      </c>
      <c r="J25" s="94"/>
      <c r="K25" s="61">
        <f>[1]Q3.3.!AF26</f>
        <v>123</v>
      </c>
      <c r="L25" s="62">
        <f>[1]Q3.3.!AG26</f>
        <v>57</v>
      </c>
      <c r="M25" s="96">
        <f>[1]Q3.3.!AH26</f>
        <v>180</v>
      </c>
      <c r="N25" s="73"/>
      <c r="O25" s="61">
        <f>[1]Q3.3.!AI26</f>
        <v>122</v>
      </c>
      <c r="P25" s="62">
        <f>[1]Q3.3.!AJ26</f>
        <v>56</v>
      </c>
      <c r="Q25" s="96">
        <f>[1]Q3.3.!AK26</f>
        <v>178</v>
      </c>
    </row>
    <row r="26" spans="2:17" s="70" customFormat="1" ht="14.25" customHeight="1" x14ac:dyDescent="0.2">
      <c r="B26" s="28" t="s">
        <v>23</v>
      </c>
      <c r="C26" s="61">
        <f>[1]Q3.3.!Z27</f>
        <v>153</v>
      </c>
      <c r="D26" s="62">
        <f>[1]Q3.3.!AA27</f>
        <v>63</v>
      </c>
      <c r="E26" s="84">
        <f>[1]Q3.3.!AB27</f>
        <v>216</v>
      </c>
      <c r="F26" s="94"/>
      <c r="G26" s="61">
        <f>[1]Q3.3.!AC27</f>
        <v>144</v>
      </c>
      <c r="H26" s="62">
        <f>[1]Q3.3.!AD27</f>
        <v>60</v>
      </c>
      <c r="I26" s="96">
        <f>[1]Q3.3.!AE27</f>
        <v>204</v>
      </c>
      <c r="J26" s="94"/>
      <c r="K26" s="61">
        <f>[1]Q3.3.!AF27</f>
        <v>138</v>
      </c>
      <c r="L26" s="62">
        <f>[1]Q3.3.!AG27</f>
        <v>55</v>
      </c>
      <c r="M26" s="96">
        <f>[1]Q3.3.!AH27</f>
        <v>193</v>
      </c>
      <c r="N26" s="73"/>
      <c r="O26" s="61">
        <f>[1]Q3.3.!AI27</f>
        <v>136</v>
      </c>
      <c r="P26" s="62">
        <f>[1]Q3.3.!AJ27</f>
        <v>55</v>
      </c>
      <c r="Q26" s="96">
        <f>[1]Q3.3.!AK27</f>
        <v>191</v>
      </c>
    </row>
    <row r="27" spans="2:17" s="70" customFormat="1" ht="14.25" customHeight="1" x14ac:dyDescent="0.2">
      <c r="B27" s="28" t="s">
        <v>38</v>
      </c>
      <c r="C27" s="61">
        <f>[1]Q3.3.!Z28</f>
        <v>209</v>
      </c>
      <c r="D27" s="62">
        <f>[1]Q3.3.!AA28</f>
        <v>53</v>
      </c>
      <c r="E27" s="84">
        <f>[1]Q3.3.!AB28</f>
        <v>262</v>
      </c>
      <c r="F27" s="94"/>
      <c r="G27" s="61">
        <f>[1]Q3.3.!AC28</f>
        <v>197</v>
      </c>
      <c r="H27" s="62">
        <f>[1]Q3.3.!AD28</f>
        <v>51</v>
      </c>
      <c r="I27" s="96">
        <f>[1]Q3.3.!AE28</f>
        <v>248</v>
      </c>
      <c r="J27" s="94"/>
      <c r="K27" s="61">
        <f>[1]Q3.3.!AF28</f>
        <v>181</v>
      </c>
      <c r="L27" s="62">
        <f>[1]Q3.3.!AG28</f>
        <v>46</v>
      </c>
      <c r="M27" s="96">
        <f>[1]Q3.3.!AH28</f>
        <v>227</v>
      </c>
      <c r="N27" s="73"/>
      <c r="O27" s="61">
        <f>[1]Q3.3.!AI28</f>
        <v>181</v>
      </c>
      <c r="P27" s="62">
        <f>[1]Q3.3.!AJ28</f>
        <v>47</v>
      </c>
      <c r="Q27" s="96">
        <f>[1]Q3.3.!AK28</f>
        <v>228</v>
      </c>
    </row>
    <row r="28" spans="2:17" s="70" customFormat="1" ht="14.25" customHeight="1" x14ac:dyDescent="0.2">
      <c r="B28" s="28" t="s">
        <v>24</v>
      </c>
      <c r="C28" s="61">
        <f>[1]Q3.3.!Z29</f>
        <v>244</v>
      </c>
      <c r="D28" s="62">
        <f>[1]Q3.3.!AA29</f>
        <v>92</v>
      </c>
      <c r="E28" s="84">
        <f>[1]Q3.3.!AB29</f>
        <v>336</v>
      </c>
      <c r="F28" s="94"/>
      <c r="G28" s="61">
        <f>[1]Q3.3.!AC29</f>
        <v>239</v>
      </c>
      <c r="H28" s="62">
        <f>[1]Q3.3.!AD29</f>
        <v>83</v>
      </c>
      <c r="I28" s="96">
        <f>[1]Q3.3.!AE29</f>
        <v>322</v>
      </c>
      <c r="J28" s="94"/>
      <c r="K28" s="61">
        <f>[1]Q3.3.!AF29</f>
        <v>221</v>
      </c>
      <c r="L28" s="62">
        <f>[1]Q3.3.!AG29</f>
        <v>71</v>
      </c>
      <c r="M28" s="96">
        <f>[1]Q3.3.!AH29</f>
        <v>292</v>
      </c>
      <c r="N28" s="73"/>
      <c r="O28" s="61">
        <f>[1]Q3.3.!AI29</f>
        <v>220</v>
      </c>
      <c r="P28" s="62">
        <f>[1]Q3.3.!AJ29</f>
        <v>70</v>
      </c>
      <c r="Q28" s="96">
        <f>[1]Q3.3.!AK29</f>
        <v>290</v>
      </c>
    </row>
    <row r="29" spans="2:17" s="70" customFormat="1" ht="14.25" customHeight="1" x14ac:dyDescent="0.2">
      <c r="B29" s="28" t="s">
        <v>25</v>
      </c>
      <c r="C29" s="61">
        <f>[1]Q3.3.!Z30</f>
        <v>524</v>
      </c>
      <c r="D29" s="62">
        <f>[1]Q3.3.!AA30</f>
        <v>215</v>
      </c>
      <c r="E29" s="84">
        <f>[1]Q3.3.!AB30</f>
        <v>739</v>
      </c>
      <c r="F29" s="94"/>
      <c r="G29" s="61">
        <f>[1]Q3.3.!AC30</f>
        <v>494</v>
      </c>
      <c r="H29" s="62">
        <f>[1]Q3.3.!AD30</f>
        <v>198</v>
      </c>
      <c r="I29" s="96">
        <f>[1]Q3.3.!AE30</f>
        <v>692</v>
      </c>
      <c r="J29" s="94"/>
      <c r="K29" s="61">
        <f>[1]Q3.3.!AF30</f>
        <v>444</v>
      </c>
      <c r="L29" s="62">
        <f>[1]Q3.3.!AG30</f>
        <v>171</v>
      </c>
      <c r="M29" s="96">
        <f>[1]Q3.3.!AH30</f>
        <v>615</v>
      </c>
      <c r="N29" s="73"/>
      <c r="O29" s="61">
        <f>[1]Q3.3.!AI30</f>
        <v>445</v>
      </c>
      <c r="P29" s="62">
        <f>[1]Q3.3.!AJ30</f>
        <v>173</v>
      </c>
      <c r="Q29" s="96">
        <f>[1]Q3.3.!AK30</f>
        <v>618</v>
      </c>
    </row>
    <row r="30" spans="2:17" s="70" customFormat="1" ht="14.25" customHeight="1" x14ac:dyDescent="0.2">
      <c r="B30" s="28" t="s">
        <v>39</v>
      </c>
      <c r="C30" s="61">
        <f>[1]Q3.3.!Z31</f>
        <v>181</v>
      </c>
      <c r="D30" s="62">
        <f>[1]Q3.3.!AA31</f>
        <v>91</v>
      </c>
      <c r="E30" s="84">
        <f>[1]Q3.3.!AB31</f>
        <v>272</v>
      </c>
      <c r="F30" s="94"/>
      <c r="G30" s="61">
        <f>[1]Q3.3.!AC31</f>
        <v>173</v>
      </c>
      <c r="H30" s="62">
        <f>[1]Q3.3.!AD31</f>
        <v>85</v>
      </c>
      <c r="I30" s="96">
        <f>[1]Q3.3.!AE31</f>
        <v>258</v>
      </c>
      <c r="J30" s="94"/>
      <c r="K30" s="61">
        <f>[1]Q3.3.!AF31</f>
        <v>166</v>
      </c>
      <c r="L30" s="62">
        <f>[1]Q3.3.!AG31</f>
        <v>78</v>
      </c>
      <c r="M30" s="96">
        <f>[1]Q3.3.!AH31</f>
        <v>244</v>
      </c>
      <c r="N30" s="73"/>
      <c r="O30" s="61">
        <f>[1]Q3.3.!AI31</f>
        <v>165</v>
      </c>
      <c r="P30" s="62">
        <f>[1]Q3.3.!AJ31</f>
        <v>76</v>
      </c>
      <c r="Q30" s="96">
        <f>[1]Q3.3.!AK31</f>
        <v>241</v>
      </c>
    </row>
    <row r="31" spans="2:17" s="70" customFormat="1" ht="14.25" customHeight="1" x14ac:dyDescent="0.2">
      <c r="B31" s="28" t="s">
        <v>40</v>
      </c>
      <c r="C31" s="61">
        <f>[1]Q3.3.!Z32</f>
        <v>331</v>
      </c>
      <c r="D31" s="62">
        <f>[1]Q3.3.!AA32</f>
        <v>131</v>
      </c>
      <c r="E31" s="84">
        <f>[1]Q3.3.!AB32</f>
        <v>462</v>
      </c>
      <c r="F31" s="94"/>
      <c r="G31" s="61">
        <f>[1]Q3.3.!AC32</f>
        <v>313</v>
      </c>
      <c r="H31" s="62">
        <f>[1]Q3.3.!AD32</f>
        <v>120</v>
      </c>
      <c r="I31" s="96">
        <f>[1]Q3.3.!AE32</f>
        <v>433</v>
      </c>
      <c r="J31" s="94"/>
      <c r="K31" s="61">
        <f>[1]Q3.3.!AF32</f>
        <v>291</v>
      </c>
      <c r="L31" s="62">
        <f>[1]Q3.3.!AG32</f>
        <v>102</v>
      </c>
      <c r="M31" s="96">
        <f>[1]Q3.3.!AH32</f>
        <v>393</v>
      </c>
      <c r="N31" s="73"/>
      <c r="O31" s="61">
        <f>[1]Q3.3.!AI32</f>
        <v>293</v>
      </c>
      <c r="P31" s="62">
        <f>[1]Q3.3.!AJ32</f>
        <v>104</v>
      </c>
      <c r="Q31" s="96">
        <f>[1]Q3.3.!AK32</f>
        <v>397</v>
      </c>
    </row>
    <row r="32" spans="2:17" s="70" customFormat="1" ht="14.25" customHeight="1" x14ac:dyDescent="0.2">
      <c r="B32" s="28" t="s">
        <v>41</v>
      </c>
      <c r="C32" s="61">
        <f>[1]Q3.3.!Z33</f>
        <v>24</v>
      </c>
      <c r="D32" s="62">
        <f>[1]Q3.3.!AA33</f>
        <v>9</v>
      </c>
      <c r="E32" s="84">
        <f>[1]Q3.3.!AB33</f>
        <v>33</v>
      </c>
      <c r="F32" s="94"/>
      <c r="G32" s="61">
        <f>[1]Q3.3.!AC33</f>
        <v>23</v>
      </c>
      <c r="H32" s="62">
        <f>[1]Q3.3.!AD33</f>
        <v>8</v>
      </c>
      <c r="I32" s="96">
        <f>[1]Q3.3.!AE33</f>
        <v>31</v>
      </c>
      <c r="J32" s="94"/>
      <c r="K32" s="61">
        <f>[1]Q3.3.!AF33</f>
        <v>23</v>
      </c>
      <c r="L32" s="62">
        <f>[1]Q3.3.!AG33</f>
        <v>7</v>
      </c>
      <c r="M32" s="96">
        <f>[1]Q3.3.!AH33</f>
        <v>30</v>
      </c>
      <c r="N32" s="73"/>
      <c r="O32" s="61">
        <f>[1]Q3.3.!AI33</f>
        <v>23</v>
      </c>
      <c r="P32" s="62">
        <f>[1]Q3.3.!AJ33</f>
        <v>7</v>
      </c>
      <c r="Q32" s="96">
        <f>[1]Q3.3.!AK33</f>
        <v>30</v>
      </c>
    </row>
    <row r="33" spans="2:17" s="70" customFormat="1" ht="14.25" customHeight="1" x14ac:dyDescent="0.2">
      <c r="B33" s="28" t="s">
        <v>26</v>
      </c>
      <c r="C33" s="61">
        <f>[1]Q3.3.!Z34</f>
        <v>403</v>
      </c>
      <c r="D33" s="62">
        <f>[1]Q3.3.!AA34</f>
        <v>137</v>
      </c>
      <c r="E33" s="84">
        <f>[1]Q3.3.!AB34</f>
        <v>540</v>
      </c>
      <c r="F33" s="94"/>
      <c r="G33" s="61">
        <f>[1]Q3.3.!AC34</f>
        <v>378</v>
      </c>
      <c r="H33" s="62">
        <f>[1]Q3.3.!AD34</f>
        <v>126</v>
      </c>
      <c r="I33" s="96">
        <f>[1]Q3.3.!AE34</f>
        <v>504</v>
      </c>
      <c r="J33" s="94"/>
      <c r="K33" s="61">
        <f>[1]Q3.3.!AF34</f>
        <v>363</v>
      </c>
      <c r="L33" s="62">
        <f>[1]Q3.3.!AG34</f>
        <v>119</v>
      </c>
      <c r="M33" s="96">
        <f>[1]Q3.3.!AH34</f>
        <v>482</v>
      </c>
      <c r="N33" s="73"/>
      <c r="O33" s="61">
        <f>[1]Q3.3.!AI34</f>
        <v>364</v>
      </c>
      <c r="P33" s="62">
        <f>[1]Q3.3.!AJ34</f>
        <v>121</v>
      </c>
      <c r="Q33" s="96">
        <f>[1]Q3.3.!AK34</f>
        <v>485</v>
      </c>
    </row>
    <row r="34" spans="2:17" s="70" customFormat="1" ht="14.25" customHeight="1" x14ac:dyDescent="0.2">
      <c r="B34" s="232" t="s">
        <v>42</v>
      </c>
      <c r="C34" s="62">
        <f>[1]Q3.3.!Z35</f>
        <v>260</v>
      </c>
      <c r="D34" s="62">
        <f>[1]Q3.3.!AA35</f>
        <v>121</v>
      </c>
      <c r="E34" s="84">
        <f>[1]Q3.3.!AB35</f>
        <v>381</v>
      </c>
      <c r="F34" s="164"/>
      <c r="G34" s="61">
        <f>[1]Q3.3.!AC35</f>
        <v>244</v>
      </c>
      <c r="H34" s="62">
        <f>[1]Q3.3.!AD35</f>
        <v>114</v>
      </c>
      <c r="I34" s="96">
        <f>[1]Q3.3.!AE35</f>
        <v>358</v>
      </c>
      <c r="J34" s="164"/>
      <c r="K34" s="61">
        <f>[1]Q3.3.!AF35</f>
        <v>228</v>
      </c>
      <c r="L34" s="62">
        <f>[1]Q3.3.!AG35</f>
        <v>105</v>
      </c>
      <c r="M34" s="96">
        <f>[1]Q3.3.!AH35</f>
        <v>333</v>
      </c>
      <c r="N34" s="165"/>
      <c r="O34" s="61">
        <f>[1]Q3.3.!AI35</f>
        <v>230</v>
      </c>
      <c r="P34" s="62">
        <f>[1]Q3.3.!AJ35</f>
        <v>107</v>
      </c>
      <c r="Q34" s="96">
        <f>[1]Q3.3.!AK35</f>
        <v>337</v>
      </c>
    </row>
    <row r="35" spans="2:17" s="70" customFormat="1" ht="14.25" customHeight="1" x14ac:dyDescent="0.2">
      <c r="B35" s="232" t="s">
        <v>43</v>
      </c>
      <c r="C35" s="62">
        <f>[1]Q3.3.!Z36</f>
        <v>199</v>
      </c>
      <c r="D35" s="62">
        <f>[1]Q3.3.!AA36</f>
        <v>109</v>
      </c>
      <c r="E35" s="237">
        <f>[1]Q3.3.!AB36</f>
        <v>308</v>
      </c>
      <c r="F35" s="239"/>
      <c r="G35" s="62">
        <f>[1]Q3.3.!AC36</f>
        <v>192</v>
      </c>
      <c r="H35" s="62">
        <f>[1]Q3.3.!AD36</f>
        <v>108</v>
      </c>
      <c r="I35" s="244">
        <f>[1]Q3.3.!AE36</f>
        <v>300</v>
      </c>
      <c r="J35" s="242"/>
      <c r="K35" s="62">
        <f>[1]Q3.3.!AF36</f>
        <v>178</v>
      </c>
      <c r="L35" s="62">
        <f>[1]Q3.3.!AG36</f>
        <v>102</v>
      </c>
      <c r="M35" s="244">
        <f>[1]Q3.3.!AH36</f>
        <v>280</v>
      </c>
      <c r="N35" s="245"/>
      <c r="O35" s="62">
        <f>[1]Q3.3.!AI36</f>
        <v>178</v>
      </c>
      <c r="P35" s="62">
        <f>[1]Q3.3.!AJ36</f>
        <v>103</v>
      </c>
      <c r="Q35" s="244">
        <f>[1]Q3.3.!AK36</f>
        <v>281</v>
      </c>
    </row>
    <row r="36" spans="2:17" s="70" customFormat="1" ht="14.25" customHeight="1" x14ac:dyDescent="0.2">
      <c r="B36" s="232" t="s">
        <v>44</v>
      </c>
      <c r="C36" s="62">
        <f>[1]Q3.3.!Z37</f>
        <v>141</v>
      </c>
      <c r="D36" s="62">
        <f>[1]Q3.3.!AA37</f>
        <v>59</v>
      </c>
      <c r="E36" s="237">
        <f>[1]Q3.3.!AB37</f>
        <v>200</v>
      </c>
      <c r="F36" s="239"/>
      <c r="G36" s="62">
        <f>[1]Q3.3.!AC37</f>
        <v>131</v>
      </c>
      <c r="H36" s="62">
        <f>[1]Q3.3.!AD37</f>
        <v>52</v>
      </c>
      <c r="I36" s="244">
        <f>[1]Q3.3.!AE37</f>
        <v>183</v>
      </c>
      <c r="J36" s="242"/>
      <c r="K36" s="62">
        <f>[1]Q3.3.!AF37</f>
        <v>122</v>
      </c>
      <c r="L36" s="62">
        <f>[1]Q3.3.!AG37</f>
        <v>49</v>
      </c>
      <c r="M36" s="244">
        <f>[1]Q3.3.!AH37</f>
        <v>171</v>
      </c>
      <c r="N36" s="245"/>
      <c r="O36" s="62">
        <f>[1]Q3.3.!AI37</f>
        <v>123</v>
      </c>
      <c r="P36" s="62">
        <f>[1]Q3.3.!AJ37</f>
        <v>48</v>
      </c>
      <c r="Q36" s="244">
        <f>[1]Q3.3.!AK37</f>
        <v>171</v>
      </c>
    </row>
    <row r="37" spans="2:17" s="70" customFormat="1" ht="14.25" customHeight="1" x14ac:dyDescent="0.2">
      <c r="B37" s="232" t="s">
        <v>27</v>
      </c>
      <c r="C37" s="62">
        <f>[1]Q3.3.!Z38</f>
        <v>164</v>
      </c>
      <c r="D37" s="62">
        <f>[1]Q3.3.!AA38</f>
        <v>57</v>
      </c>
      <c r="E37" s="237">
        <f>[1]Q3.3.!AB38</f>
        <v>221</v>
      </c>
      <c r="F37" s="239"/>
      <c r="G37" s="62">
        <f>[1]Q3.3.!AC38</f>
        <v>157</v>
      </c>
      <c r="H37" s="62">
        <f>[1]Q3.3.!AD38</f>
        <v>52</v>
      </c>
      <c r="I37" s="244">
        <f>[1]Q3.3.!AE38</f>
        <v>209</v>
      </c>
      <c r="J37" s="242"/>
      <c r="K37" s="62">
        <f>[1]Q3.3.!AF38</f>
        <v>153</v>
      </c>
      <c r="L37" s="62">
        <f>[1]Q3.3.!AG38</f>
        <v>46</v>
      </c>
      <c r="M37" s="244">
        <f>[1]Q3.3.!AH38</f>
        <v>199</v>
      </c>
      <c r="N37" s="245"/>
      <c r="O37" s="62">
        <f>[1]Q3.3.!AI38</f>
        <v>154</v>
      </c>
      <c r="P37" s="62">
        <f>[1]Q3.3.!AJ38</f>
        <v>48</v>
      </c>
      <c r="Q37" s="244">
        <f>[1]Q3.3.!AK38</f>
        <v>202</v>
      </c>
    </row>
    <row r="38" spans="2:17" s="1" customFormat="1" ht="15" x14ac:dyDescent="0.25">
      <c r="B38" s="233" t="s">
        <v>137</v>
      </c>
      <c r="C38" s="234">
        <f>[1]Q3.3.!Z39</f>
        <v>193</v>
      </c>
      <c r="D38" s="235">
        <f>[1]Q3.3.!AA39</f>
        <v>65</v>
      </c>
      <c r="E38" s="238">
        <f>[1]Q3.3.!AB39</f>
        <v>258</v>
      </c>
      <c r="F38" s="240"/>
      <c r="G38" s="241">
        <f>[1]Q3.3.!AC39</f>
        <v>183</v>
      </c>
      <c r="H38" s="236">
        <f>[1]Q3.3.!AD39</f>
        <v>60</v>
      </c>
      <c r="I38" s="238">
        <f>[1]Q3.3.!AE39</f>
        <v>243</v>
      </c>
      <c r="J38" s="243"/>
      <c r="K38" s="241">
        <f>[1]Q3.3.!AF39</f>
        <v>172</v>
      </c>
      <c r="L38" s="236">
        <f>[1]Q3.3.!AG39</f>
        <v>51</v>
      </c>
      <c r="M38" s="238">
        <f>[1]Q3.3.!AH39</f>
        <v>223</v>
      </c>
      <c r="N38" s="240"/>
      <c r="O38" s="241">
        <f>[1]Q3.3.!AI39</f>
        <v>173</v>
      </c>
      <c r="P38" s="246">
        <f>[1]Q3.3.!AJ39</f>
        <v>50</v>
      </c>
      <c r="Q38" s="230">
        <f>[1]Q3.3.!AK39</f>
        <v>223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86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66" t="s">
        <v>85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</row>
    <row r="9" spans="1:14" s="70" customFormat="1" ht="24.75" customHeight="1" x14ac:dyDescent="0.25">
      <c r="B9" s="7"/>
      <c r="C9" s="465" t="s">
        <v>13</v>
      </c>
      <c r="D9" s="465"/>
      <c r="E9" s="45"/>
      <c r="F9" s="465" t="s">
        <v>15</v>
      </c>
      <c r="G9" s="465"/>
      <c r="H9" s="45"/>
      <c r="I9" s="465" t="s">
        <v>16</v>
      </c>
      <c r="J9" s="465"/>
      <c r="K9" s="46"/>
      <c r="L9" s="465" t="s">
        <v>14</v>
      </c>
      <c r="M9" s="465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(14)'!B11</f>
        <v>Portugal</v>
      </c>
      <c r="C11" s="99">
        <f>'Beneficiarios CSI_genero (14)'!C11/'Beneficiarios CSI_genero (14)'!E11</f>
        <v>0.67900563290263805</v>
      </c>
      <c r="D11" s="100">
        <f>'Beneficiarios CSI_genero (14)'!D11/'Beneficiarios CSI_genero (14)'!E11</f>
        <v>0.32099436709736195</v>
      </c>
      <c r="E11" s="92"/>
      <c r="F11" s="99">
        <f>'Beneficiarios CSI_genero (14)'!G11/'Beneficiarios CSI_genero (14)'!I11</f>
        <v>0.6849157300482277</v>
      </c>
      <c r="G11" s="100">
        <f>'Beneficiarios CSI_genero (14)'!H11/'Beneficiarios CSI_genero (14)'!I11</f>
        <v>0.3150842699517723</v>
      </c>
      <c r="H11" s="92"/>
      <c r="I11" s="99">
        <f>'Beneficiarios CSI_genero (14)'!K11/'Beneficiarios CSI_genero (14)'!M11</f>
        <v>0.69488428394385682</v>
      </c>
      <c r="J11" s="100">
        <f>'Beneficiarios CSI_genero (14)'!L11/'Beneficiarios CSI_genero (14)'!M11</f>
        <v>0.30511571605614318</v>
      </c>
      <c r="K11" s="39"/>
      <c r="L11" s="99">
        <f>'Beneficiarios CSI_genero (14)'!O11/'Beneficiarios CSI_genero (14)'!Q11</f>
        <v>0.69567761747494061</v>
      </c>
      <c r="M11" s="100">
        <f>'Beneficiarios CSI_genero (14)'!P11/'Beneficiarios CSI_genero (14)'!Q11</f>
        <v>0.30432238252505939</v>
      </c>
    </row>
    <row r="12" spans="1:14" s="70" customFormat="1" ht="14.25" customHeight="1" x14ac:dyDescent="0.2">
      <c r="B12" s="3" t="str">
        <f>'Beneficiarios CSI_genero (14)'!B12</f>
        <v>Área Metropolitana de Lisboa</v>
      </c>
      <c r="C12" s="101">
        <f>'Beneficiarios CSI_genero (14)'!C12/'Beneficiarios CSI_genero (14)'!E12</f>
        <v>0.69706263012773617</v>
      </c>
      <c r="D12" s="102">
        <f>'Beneficiarios CSI_genero (14)'!D12/'Beneficiarios CSI_genero (14)'!E12</f>
        <v>0.30293736987226377</v>
      </c>
      <c r="E12" s="92"/>
      <c r="F12" s="101">
        <f>'Beneficiarios CSI_genero (14)'!G12/'Beneficiarios CSI_genero (14)'!I12</f>
        <v>0.70313486219229959</v>
      </c>
      <c r="G12" s="102">
        <f>'Beneficiarios CSI_genero (14)'!H12/'Beneficiarios CSI_genero (14)'!I12</f>
        <v>0.29686513780770041</v>
      </c>
      <c r="H12" s="92"/>
      <c r="I12" s="101">
        <f>'Beneficiarios CSI_genero (14)'!K12/'Beneficiarios CSI_genero (14)'!M12</f>
        <v>0.71141049595174877</v>
      </c>
      <c r="J12" s="102">
        <f>'Beneficiarios CSI_genero (14)'!L12/'Beneficiarios CSI_genero (14)'!M12</f>
        <v>0.28858950404825123</v>
      </c>
      <c r="K12" s="39"/>
      <c r="L12" s="101">
        <f>'Beneficiarios CSI_genero (14)'!O12/'Beneficiarios CSI_genero (14)'!Q12</f>
        <v>0.71159463096058551</v>
      </c>
      <c r="M12" s="102">
        <f>'Beneficiarios CSI_genero (14)'!P12/'Beneficiarios CSI_genero (14)'!Q12</f>
        <v>0.28840536903941455</v>
      </c>
    </row>
    <row r="13" spans="1:14" s="70" customFormat="1" ht="14.25" customHeight="1" x14ac:dyDescent="0.2">
      <c r="B13" s="3" t="str">
        <f>'Beneficiarios CSI_genero (14)'!B13</f>
        <v>Distrito de Lisboa</v>
      </c>
      <c r="C13" s="101">
        <f>'Beneficiarios CSI_genero (14)'!C13/'Beneficiarios CSI_genero (14)'!E13</f>
        <v>0.6932699265998139</v>
      </c>
      <c r="D13" s="102">
        <f>'Beneficiarios CSI_genero (14)'!D13/'Beneficiarios CSI_genero (14)'!E13</f>
        <v>0.3067300734001861</v>
      </c>
      <c r="E13" s="92"/>
      <c r="F13" s="101">
        <f>'Beneficiarios CSI_genero (14)'!G13/'Beneficiarios CSI_genero (14)'!I13</f>
        <v>0.70035023041474653</v>
      </c>
      <c r="G13" s="102">
        <f>'Beneficiarios CSI_genero (14)'!H13/'Beneficiarios CSI_genero (14)'!I13</f>
        <v>0.29964976958525347</v>
      </c>
      <c r="H13" s="92"/>
      <c r="I13" s="101">
        <f>'Beneficiarios CSI_genero (14)'!K13/'Beneficiarios CSI_genero (14)'!M13</f>
        <v>0.70991775914013522</v>
      </c>
      <c r="J13" s="102">
        <f>'Beneficiarios CSI_genero (14)'!L13/'Beneficiarios CSI_genero (14)'!M13</f>
        <v>0.29008224085986484</v>
      </c>
      <c r="K13" s="39"/>
      <c r="L13" s="101">
        <f>'Beneficiarios CSI_genero (14)'!O13/'Beneficiarios CSI_genero (14)'!Q13</f>
        <v>0.7103762827822121</v>
      </c>
      <c r="M13" s="102">
        <f>'Beneficiarios CSI_genero (14)'!P13/'Beneficiarios CSI_genero (14)'!Q13</f>
        <v>0.2896237172177879</v>
      </c>
    </row>
    <row r="14" spans="1:14" s="70" customFormat="1" ht="14.25" customHeight="1" x14ac:dyDescent="0.2">
      <c r="B14" s="3" t="str">
        <f>'Beneficiarios CSI_genero (14)'!B14</f>
        <v>Concelho de Lisboa</v>
      </c>
      <c r="C14" s="169">
        <f>'Beneficiarios CSI_genero (14)'!C14/'Beneficiarios CSI_genero (14)'!E14</f>
        <v>0.72416029049409936</v>
      </c>
      <c r="D14" s="170">
        <f>'Beneficiarios CSI_genero (14)'!D14/'Beneficiarios CSI_genero (14)'!E14</f>
        <v>0.27583970950590064</v>
      </c>
      <c r="E14" s="92"/>
      <c r="F14" s="169">
        <f>'Beneficiarios CSI_genero (14)'!G14/'Beneficiarios CSI_genero (14)'!I14</f>
        <v>0.72893722466960353</v>
      </c>
      <c r="G14" s="170">
        <f>'Beneficiarios CSI_genero (14)'!H14/'Beneficiarios CSI_genero (14)'!I14</f>
        <v>0.27106277533039647</v>
      </c>
      <c r="H14" s="92"/>
      <c r="I14" s="169">
        <f>'Beneficiarios CSI_genero (14)'!K14/'Beneficiarios CSI_genero (14)'!M14</f>
        <v>0.73579040852575484</v>
      </c>
      <c r="J14" s="170">
        <f>'Beneficiarios CSI_genero (14)'!L14/'Beneficiarios CSI_genero (14)'!M14</f>
        <v>0.26420959147424511</v>
      </c>
      <c r="K14" s="39"/>
      <c r="L14" s="169">
        <f>'Beneficiarios CSI_genero (14)'!O14/'Beneficiarios CSI_genero (14)'!Q14</f>
        <v>0.73543330375628513</v>
      </c>
      <c r="M14" s="170">
        <f>'Beneficiarios CSI_genero (14)'!P14/'Beneficiarios CSI_genero (14)'!Q14</f>
        <v>0.26456669624371487</v>
      </c>
      <c r="N14" s="48"/>
    </row>
    <row r="15" spans="1:14" s="70" customFormat="1" ht="14.25" customHeight="1" x14ac:dyDescent="0.2">
      <c r="B15" s="28" t="str">
        <f>'Beneficiarios CSI_genero (14)'!B15</f>
        <v>Ajuda</v>
      </c>
      <c r="C15" s="101">
        <f>'Beneficiarios CSI_genero (14)'!C15/'Beneficiarios CSI_genero (14)'!E15</f>
        <v>0.73139158576051777</v>
      </c>
      <c r="D15" s="102">
        <f>'Beneficiarios CSI_genero (14)'!D15/'Beneficiarios CSI_genero (14)'!E15</f>
        <v>0.26860841423948217</v>
      </c>
      <c r="E15" s="94"/>
      <c r="F15" s="101">
        <f>'Beneficiarios CSI_genero (14)'!G15/'Beneficiarios CSI_genero (14)'!I15</f>
        <v>0.73448275862068968</v>
      </c>
      <c r="G15" s="102">
        <f>'Beneficiarios CSI_genero (14)'!H15/'Beneficiarios CSI_genero (14)'!I15</f>
        <v>0.26551724137931032</v>
      </c>
      <c r="H15" s="94"/>
      <c r="I15" s="101">
        <f>'Beneficiarios CSI_genero (14)'!K15/'Beneficiarios CSI_genero (14)'!M15</f>
        <v>0.73782771535580527</v>
      </c>
      <c r="J15" s="102">
        <f>'Beneficiarios CSI_genero (14)'!L15/'Beneficiarios CSI_genero (14)'!M15</f>
        <v>0.26217228464419473</v>
      </c>
      <c r="K15" s="73"/>
      <c r="L15" s="101">
        <f>'Beneficiarios CSI_genero (14)'!O15/'Beneficiarios CSI_genero (14)'!Q15</f>
        <v>0.73880597014925375</v>
      </c>
      <c r="M15" s="102">
        <f>'Beneficiarios CSI_genero (14)'!P15/'Beneficiarios CSI_genero (14)'!Q15</f>
        <v>0.26119402985074625</v>
      </c>
    </row>
    <row r="16" spans="1:14" s="70" customFormat="1" ht="14.25" customHeight="1" x14ac:dyDescent="0.2">
      <c r="B16" s="28" t="str">
        <f>'Beneficiarios CSI_genero (14)'!B16</f>
        <v>Alcântara</v>
      </c>
      <c r="C16" s="101">
        <f>'Beneficiarios CSI_genero (14)'!C16/'Beneficiarios CSI_genero (14)'!E16</f>
        <v>0.74129353233830841</v>
      </c>
      <c r="D16" s="102">
        <f>'Beneficiarios CSI_genero (14)'!D16/'Beneficiarios CSI_genero (14)'!E16</f>
        <v>0.25870646766169153</v>
      </c>
      <c r="E16" s="94"/>
      <c r="F16" s="101">
        <f>'Beneficiarios CSI_genero (14)'!G16/'Beneficiarios CSI_genero (14)'!I16</f>
        <v>0.7407407407407407</v>
      </c>
      <c r="G16" s="102">
        <f>'Beneficiarios CSI_genero (14)'!H16/'Beneficiarios CSI_genero (14)'!I16</f>
        <v>0.25925925925925924</v>
      </c>
      <c r="H16" s="94"/>
      <c r="I16" s="101">
        <f>'Beneficiarios CSI_genero (14)'!K16/'Beneficiarios CSI_genero (14)'!M16</f>
        <v>0.75428571428571434</v>
      </c>
      <c r="J16" s="102">
        <f>'Beneficiarios CSI_genero (14)'!L16/'Beneficiarios CSI_genero (14)'!M16</f>
        <v>0.24571428571428572</v>
      </c>
      <c r="K16" s="73"/>
      <c r="L16" s="101">
        <f>'Beneficiarios CSI_genero (14)'!O16/'Beneficiarios CSI_genero (14)'!Q16</f>
        <v>0.75</v>
      </c>
      <c r="M16" s="102">
        <f>'Beneficiarios CSI_genero (14)'!P16/'Beneficiarios CSI_genero (14)'!Q16</f>
        <v>0.25</v>
      </c>
    </row>
    <row r="17" spans="2:13" s="70" customFormat="1" ht="14.25" customHeight="1" x14ac:dyDescent="0.2">
      <c r="B17" s="28" t="str">
        <f>'Beneficiarios CSI_genero (14)'!B17</f>
        <v>Alvalade</v>
      </c>
      <c r="C17" s="101">
        <f>'Beneficiarios CSI_genero (14)'!C17/'Beneficiarios CSI_genero (14)'!E17</f>
        <v>0.78236914600550966</v>
      </c>
      <c r="D17" s="102">
        <f>'Beneficiarios CSI_genero (14)'!D17/'Beneficiarios CSI_genero (14)'!E17</f>
        <v>0.21763085399449036</v>
      </c>
      <c r="E17" s="94"/>
      <c r="F17" s="101">
        <f>'Beneficiarios CSI_genero (14)'!G17/'Beneficiarios CSI_genero (14)'!I17</f>
        <v>0.78034682080924855</v>
      </c>
      <c r="G17" s="102">
        <f>'Beneficiarios CSI_genero (14)'!H17/'Beneficiarios CSI_genero (14)'!I17</f>
        <v>0.21965317919075145</v>
      </c>
      <c r="H17" s="94"/>
      <c r="I17" s="101">
        <f>'Beneficiarios CSI_genero (14)'!K17/'Beneficiarios CSI_genero (14)'!M17</f>
        <v>0.80122324159021407</v>
      </c>
      <c r="J17" s="102">
        <f>'Beneficiarios CSI_genero (14)'!L17/'Beneficiarios CSI_genero (14)'!M17</f>
        <v>0.19877675840978593</v>
      </c>
      <c r="K17" s="73"/>
      <c r="L17" s="101">
        <f>'Beneficiarios CSI_genero (14)'!O17/'Beneficiarios CSI_genero (14)'!Q17</f>
        <v>0.79938271604938271</v>
      </c>
      <c r="M17" s="102">
        <f>'Beneficiarios CSI_genero (14)'!P17/'Beneficiarios CSI_genero (14)'!Q17</f>
        <v>0.20061728395061729</v>
      </c>
    </row>
    <row r="18" spans="2:13" s="70" customFormat="1" ht="14.25" customHeight="1" x14ac:dyDescent="0.2">
      <c r="B18" s="28" t="str">
        <f>'Beneficiarios CSI_genero (14)'!B18</f>
        <v>Areeiro</v>
      </c>
      <c r="C18" s="101">
        <f>'Beneficiarios CSI_genero (14)'!C18/'Beneficiarios CSI_genero (14)'!E18</f>
        <v>0.81818181818181823</v>
      </c>
      <c r="D18" s="102">
        <f>'Beneficiarios CSI_genero (14)'!D18/'Beneficiarios CSI_genero (14)'!E18</f>
        <v>0.18181818181818182</v>
      </c>
      <c r="E18" s="94"/>
      <c r="F18" s="101">
        <f>'Beneficiarios CSI_genero (14)'!G18/'Beneficiarios CSI_genero (14)'!I18</f>
        <v>0.81779661016949157</v>
      </c>
      <c r="G18" s="102">
        <f>'Beneficiarios CSI_genero (14)'!H18/'Beneficiarios CSI_genero (14)'!I18</f>
        <v>0.18220338983050846</v>
      </c>
      <c r="H18" s="94"/>
      <c r="I18" s="101">
        <f>'Beneficiarios CSI_genero (14)'!K18/'Beneficiarios CSI_genero (14)'!M18</f>
        <v>0.82666666666666666</v>
      </c>
      <c r="J18" s="102">
        <f>'Beneficiarios CSI_genero (14)'!L18/'Beneficiarios CSI_genero (14)'!M18</f>
        <v>0.17333333333333334</v>
      </c>
      <c r="K18" s="73"/>
      <c r="L18" s="101">
        <f>'Beneficiarios CSI_genero (14)'!O18/'Beneficiarios CSI_genero (14)'!Q18</f>
        <v>0.82819383259911894</v>
      </c>
      <c r="M18" s="102">
        <f>'Beneficiarios CSI_genero (14)'!P18/'Beneficiarios CSI_genero (14)'!Q18</f>
        <v>0.17180616740088106</v>
      </c>
    </row>
    <row r="19" spans="2:13" s="70" customFormat="1" ht="14.25" customHeight="1" x14ac:dyDescent="0.2">
      <c r="B19" s="28" t="str">
        <f>'Beneficiarios CSI_genero (14)'!B19</f>
        <v>Arroios</v>
      </c>
      <c r="C19" s="101">
        <f>'Beneficiarios CSI_genero (14)'!C19/'Beneficiarios CSI_genero (14)'!E19</f>
        <v>0.6630094043887147</v>
      </c>
      <c r="D19" s="102">
        <f>'Beneficiarios CSI_genero (14)'!D19/'Beneficiarios CSI_genero (14)'!E19</f>
        <v>0.33699059561128525</v>
      </c>
      <c r="E19" s="94"/>
      <c r="F19" s="101">
        <f>'Beneficiarios CSI_genero (14)'!G19/'Beneficiarios CSI_genero (14)'!I19</f>
        <v>0.66556836902800653</v>
      </c>
      <c r="G19" s="102">
        <f>'Beneficiarios CSI_genero (14)'!H19/'Beneficiarios CSI_genero (14)'!I19</f>
        <v>0.33443163097199341</v>
      </c>
      <c r="H19" s="94"/>
      <c r="I19" s="101">
        <f>'Beneficiarios CSI_genero (14)'!K19/'Beneficiarios CSI_genero (14)'!M19</f>
        <v>0.66956521739130437</v>
      </c>
      <c r="J19" s="102">
        <f>'Beneficiarios CSI_genero (14)'!L19/'Beneficiarios CSI_genero (14)'!M19</f>
        <v>0.33043478260869563</v>
      </c>
      <c r="K19" s="73"/>
      <c r="L19" s="101">
        <f>'Beneficiarios CSI_genero (14)'!O19/'Beneficiarios CSI_genero (14)'!Q19</f>
        <v>0.66551724137931034</v>
      </c>
      <c r="M19" s="102">
        <f>'Beneficiarios CSI_genero (14)'!P19/'Beneficiarios CSI_genero (14)'!Q19</f>
        <v>0.33448275862068966</v>
      </c>
    </row>
    <row r="20" spans="2:13" s="70" customFormat="1" ht="14.25" customHeight="1" x14ac:dyDescent="0.2">
      <c r="B20" s="28" t="str">
        <f>'Beneficiarios CSI_genero (14)'!B20</f>
        <v>Avenidas Novas</v>
      </c>
      <c r="C20" s="101">
        <f>'Beneficiarios CSI_genero (14)'!C20/'Beneficiarios CSI_genero (14)'!E20</f>
        <v>0.77338129496402874</v>
      </c>
      <c r="D20" s="102">
        <f>'Beneficiarios CSI_genero (14)'!D20/'Beneficiarios CSI_genero (14)'!E20</f>
        <v>0.22661870503597123</v>
      </c>
      <c r="E20" s="94"/>
      <c r="F20" s="101">
        <f>'Beneficiarios CSI_genero (14)'!G20/'Beneficiarios CSI_genero (14)'!I20</f>
        <v>0.78409090909090906</v>
      </c>
      <c r="G20" s="102">
        <f>'Beneficiarios CSI_genero (14)'!H20/'Beneficiarios CSI_genero (14)'!I20</f>
        <v>0.21590909090909091</v>
      </c>
      <c r="H20" s="94"/>
      <c r="I20" s="101">
        <f>'Beneficiarios CSI_genero (14)'!K20/'Beneficiarios CSI_genero (14)'!M20</f>
        <v>0.78087649402390436</v>
      </c>
      <c r="J20" s="102">
        <f>'Beneficiarios CSI_genero (14)'!L20/'Beneficiarios CSI_genero (14)'!M20</f>
        <v>0.21912350597609562</v>
      </c>
      <c r="K20" s="73"/>
      <c r="L20" s="101">
        <f>'Beneficiarios CSI_genero (14)'!O20/'Beneficiarios CSI_genero (14)'!Q20</f>
        <v>0.77911646586345384</v>
      </c>
      <c r="M20" s="102">
        <f>'Beneficiarios CSI_genero (14)'!P20/'Beneficiarios CSI_genero (14)'!Q20</f>
        <v>0.22088353413654618</v>
      </c>
    </row>
    <row r="21" spans="2:13" s="70" customFormat="1" ht="14.25" customHeight="1" x14ac:dyDescent="0.2">
      <c r="B21" s="28" t="str">
        <f>'Beneficiarios CSI_genero (14)'!B21</f>
        <v>Beato</v>
      </c>
      <c r="C21" s="101">
        <f>'Beneficiarios CSI_genero (14)'!C21/'Beneficiarios CSI_genero (14)'!E21</f>
        <v>0.66122448979591841</v>
      </c>
      <c r="D21" s="102">
        <f>'Beneficiarios CSI_genero (14)'!D21/'Beneficiarios CSI_genero (14)'!E21</f>
        <v>0.33877551020408164</v>
      </c>
      <c r="E21" s="94"/>
      <c r="F21" s="101">
        <f>'Beneficiarios CSI_genero (14)'!G21/'Beneficiarios CSI_genero (14)'!I21</f>
        <v>0.69124423963133641</v>
      </c>
      <c r="G21" s="102">
        <f>'Beneficiarios CSI_genero (14)'!H21/'Beneficiarios CSI_genero (14)'!I21</f>
        <v>0.30875576036866359</v>
      </c>
      <c r="H21" s="94"/>
      <c r="I21" s="101">
        <f>'Beneficiarios CSI_genero (14)'!K21/'Beneficiarios CSI_genero (14)'!M21</f>
        <v>0.70769230769230773</v>
      </c>
      <c r="J21" s="102">
        <f>'Beneficiarios CSI_genero (14)'!L21/'Beneficiarios CSI_genero (14)'!M21</f>
        <v>0.29230769230769232</v>
      </c>
      <c r="K21" s="73"/>
      <c r="L21" s="101">
        <f>'Beneficiarios CSI_genero (14)'!O21/'Beneficiarios CSI_genero (14)'!Q21</f>
        <v>0.71134020618556704</v>
      </c>
      <c r="M21" s="102">
        <f>'Beneficiarios CSI_genero (14)'!P21/'Beneficiarios CSI_genero (14)'!Q21</f>
        <v>0.28865979381443296</v>
      </c>
    </row>
    <row r="22" spans="2:13" s="70" customFormat="1" ht="14.25" customHeight="1" x14ac:dyDescent="0.2">
      <c r="B22" s="28" t="str">
        <f>'Beneficiarios CSI_genero (14)'!B22</f>
        <v>Belém</v>
      </c>
      <c r="C22" s="101">
        <f>'Beneficiarios CSI_genero (14)'!C22/'Beneficiarios CSI_genero (14)'!E22</f>
        <v>0.83544303797468356</v>
      </c>
      <c r="D22" s="102">
        <f>'Beneficiarios CSI_genero (14)'!D22/'Beneficiarios CSI_genero (14)'!E22</f>
        <v>0.16455696202531644</v>
      </c>
      <c r="E22" s="94"/>
      <c r="F22" s="101">
        <f>'Beneficiarios CSI_genero (14)'!G22/'Beneficiarios CSI_genero (14)'!I22</f>
        <v>0.84563758389261745</v>
      </c>
      <c r="G22" s="102">
        <f>'Beneficiarios CSI_genero (14)'!H22/'Beneficiarios CSI_genero (14)'!I22</f>
        <v>0.15436241610738255</v>
      </c>
      <c r="H22" s="94"/>
      <c r="I22" s="101">
        <f>'Beneficiarios CSI_genero (14)'!K22/'Beneficiarios CSI_genero (14)'!M22</f>
        <v>0.852112676056338</v>
      </c>
      <c r="J22" s="102">
        <f>'Beneficiarios CSI_genero (14)'!L22/'Beneficiarios CSI_genero (14)'!M22</f>
        <v>0.14788732394366197</v>
      </c>
      <c r="K22" s="73"/>
      <c r="L22" s="101">
        <f>'Beneficiarios CSI_genero (14)'!O22/'Beneficiarios CSI_genero (14)'!Q22</f>
        <v>0.85611510791366907</v>
      </c>
      <c r="M22" s="102">
        <f>'Beneficiarios CSI_genero (14)'!P22/'Beneficiarios CSI_genero (14)'!Q22</f>
        <v>0.14388489208633093</v>
      </c>
    </row>
    <row r="23" spans="2:13" s="70" customFormat="1" ht="14.25" customHeight="1" x14ac:dyDescent="0.2">
      <c r="B23" s="28" t="str">
        <f>'Beneficiarios CSI_genero (14)'!B23</f>
        <v>Benfica</v>
      </c>
      <c r="C23" s="101">
        <f>'Beneficiarios CSI_genero (14)'!C23/'Beneficiarios CSI_genero (14)'!E23</f>
        <v>0.74242424242424243</v>
      </c>
      <c r="D23" s="102">
        <f>'Beneficiarios CSI_genero (14)'!D23/'Beneficiarios CSI_genero (14)'!E23</f>
        <v>0.25757575757575757</v>
      </c>
      <c r="E23" s="94"/>
      <c r="F23" s="101">
        <f>'Beneficiarios CSI_genero (14)'!G23/'Beneficiarios CSI_genero (14)'!I23</f>
        <v>0.748</v>
      </c>
      <c r="G23" s="102">
        <f>'Beneficiarios CSI_genero (14)'!H23/'Beneficiarios CSI_genero (14)'!I23</f>
        <v>0.252</v>
      </c>
      <c r="H23" s="94"/>
      <c r="I23" s="101">
        <f>'Beneficiarios CSI_genero (14)'!K23/'Beneficiarios CSI_genero (14)'!M23</f>
        <v>0.74304068522483935</v>
      </c>
      <c r="J23" s="102">
        <f>'Beneficiarios CSI_genero (14)'!L23/'Beneficiarios CSI_genero (14)'!M23</f>
        <v>0.2569593147751606</v>
      </c>
      <c r="K23" s="73"/>
      <c r="L23" s="101">
        <f>'Beneficiarios CSI_genero (14)'!O23/'Beneficiarios CSI_genero (14)'!Q23</f>
        <v>0.74623655913978493</v>
      </c>
      <c r="M23" s="102">
        <f>'Beneficiarios CSI_genero (14)'!P23/'Beneficiarios CSI_genero (14)'!Q23</f>
        <v>0.25376344086021507</v>
      </c>
    </row>
    <row r="24" spans="2:13" s="70" customFormat="1" ht="14.25" customHeight="1" x14ac:dyDescent="0.2">
      <c r="B24" s="28" t="str">
        <f>'Beneficiarios CSI_genero (14)'!B24</f>
        <v>Campo de Ourique</v>
      </c>
      <c r="C24" s="101">
        <f>'Beneficiarios CSI_genero (14)'!C24/'Beneficiarios CSI_genero (14)'!E24</f>
        <v>0.74598070739549838</v>
      </c>
      <c r="D24" s="102">
        <f>'Beneficiarios CSI_genero (14)'!D24/'Beneficiarios CSI_genero (14)'!E24</f>
        <v>0.25401929260450162</v>
      </c>
      <c r="E24" s="94"/>
      <c r="F24" s="101">
        <f>'Beneficiarios CSI_genero (14)'!G24/'Beneficiarios CSI_genero (14)'!I24</f>
        <v>0.75694444444444442</v>
      </c>
      <c r="G24" s="102">
        <f>'Beneficiarios CSI_genero (14)'!H24/'Beneficiarios CSI_genero (14)'!I24</f>
        <v>0.24305555555555555</v>
      </c>
      <c r="H24" s="94"/>
      <c r="I24" s="101">
        <f>'Beneficiarios CSI_genero (14)'!K24/'Beneficiarios CSI_genero (14)'!M24</f>
        <v>0.75555555555555554</v>
      </c>
      <c r="J24" s="102">
        <f>'Beneficiarios CSI_genero (14)'!L24/'Beneficiarios CSI_genero (14)'!M24</f>
        <v>0.24444444444444444</v>
      </c>
      <c r="K24" s="73"/>
      <c r="L24" s="101">
        <f>'Beneficiarios CSI_genero (14)'!O24/'Beneficiarios CSI_genero (14)'!Q24</f>
        <v>0.7649253731343284</v>
      </c>
      <c r="M24" s="102">
        <f>'Beneficiarios CSI_genero (14)'!P24/'Beneficiarios CSI_genero (14)'!Q24</f>
        <v>0.23507462686567165</v>
      </c>
    </row>
    <row r="25" spans="2:13" s="70" customFormat="1" ht="14.25" customHeight="1" x14ac:dyDescent="0.2">
      <c r="B25" s="28" t="str">
        <f>'Beneficiarios CSI_genero (14)'!B25</f>
        <v>Campolide</v>
      </c>
      <c r="C25" s="101">
        <f>'Beneficiarios CSI_genero (14)'!C25/'Beneficiarios CSI_genero (14)'!E25</f>
        <v>0.68341708542713564</v>
      </c>
      <c r="D25" s="102">
        <f>'Beneficiarios CSI_genero (14)'!D25/'Beneficiarios CSI_genero (14)'!E25</f>
        <v>0.3165829145728643</v>
      </c>
      <c r="E25" s="94"/>
      <c r="F25" s="101">
        <f>'Beneficiarios CSI_genero (14)'!G25/'Beneficiarios CSI_genero (14)'!I25</f>
        <v>0.68393782383419688</v>
      </c>
      <c r="G25" s="102">
        <f>'Beneficiarios CSI_genero (14)'!H25/'Beneficiarios CSI_genero (14)'!I25</f>
        <v>0.31606217616580312</v>
      </c>
      <c r="H25" s="94"/>
      <c r="I25" s="101">
        <f>'Beneficiarios CSI_genero (14)'!K25/'Beneficiarios CSI_genero (14)'!M25</f>
        <v>0.68333333333333335</v>
      </c>
      <c r="J25" s="102">
        <f>'Beneficiarios CSI_genero (14)'!L25/'Beneficiarios CSI_genero (14)'!M25</f>
        <v>0.31666666666666665</v>
      </c>
      <c r="K25" s="73"/>
      <c r="L25" s="101">
        <f>'Beneficiarios CSI_genero (14)'!O25/'Beneficiarios CSI_genero (14)'!Q25</f>
        <v>0.6853932584269663</v>
      </c>
      <c r="M25" s="102">
        <f>'Beneficiarios CSI_genero (14)'!P25/'Beneficiarios CSI_genero (14)'!Q25</f>
        <v>0.3146067415730337</v>
      </c>
    </row>
    <row r="26" spans="2:13" s="70" customFormat="1" ht="14.25" customHeight="1" x14ac:dyDescent="0.2">
      <c r="B26" s="28" t="str">
        <f>'Beneficiarios CSI_genero (14)'!B26</f>
        <v>Carnide</v>
      </c>
      <c r="C26" s="101">
        <f>'Beneficiarios CSI_genero (14)'!C26/'Beneficiarios CSI_genero (14)'!E26</f>
        <v>0.70833333333333337</v>
      </c>
      <c r="D26" s="102">
        <f>'Beneficiarios CSI_genero (14)'!D26/'Beneficiarios CSI_genero (14)'!E26</f>
        <v>0.29166666666666669</v>
      </c>
      <c r="E26" s="94"/>
      <c r="F26" s="101">
        <f>'Beneficiarios CSI_genero (14)'!G26/'Beneficiarios CSI_genero (14)'!I26</f>
        <v>0.70588235294117652</v>
      </c>
      <c r="G26" s="102">
        <f>'Beneficiarios CSI_genero (14)'!H26/'Beneficiarios CSI_genero (14)'!I26</f>
        <v>0.29411764705882354</v>
      </c>
      <c r="H26" s="94"/>
      <c r="I26" s="101">
        <f>'Beneficiarios CSI_genero (14)'!K26/'Beneficiarios CSI_genero (14)'!M26</f>
        <v>0.71502590673575128</v>
      </c>
      <c r="J26" s="102">
        <f>'Beneficiarios CSI_genero (14)'!L26/'Beneficiarios CSI_genero (14)'!M26</f>
        <v>0.28497409326424872</v>
      </c>
      <c r="K26" s="73"/>
      <c r="L26" s="101">
        <f>'Beneficiarios CSI_genero (14)'!O26/'Beneficiarios CSI_genero (14)'!Q26</f>
        <v>0.7120418848167539</v>
      </c>
      <c r="M26" s="102">
        <f>'Beneficiarios CSI_genero (14)'!P26/'Beneficiarios CSI_genero (14)'!Q26</f>
        <v>0.2879581151832461</v>
      </c>
    </row>
    <row r="27" spans="2:13" s="70" customFormat="1" ht="14.25" customHeight="1" x14ac:dyDescent="0.2">
      <c r="B27" s="28" t="str">
        <f>'Beneficiarios CSI_genero (14)'!B27</f>
        <v>Estrela</v>
      </c>
      <c r="C27" s="101">
        <f>'Beneficiarios CSI_genero (14)'!C27/'Beneficiarios CSI_genero (14)'!E27</f>
        <v>0.79770992366412219</v>
      </c>
      <c r="D27" s="102">
        <f>'Beneficiarios CSI_genero (14)'!D27/'Beneficiarios CSI_genero (14)'!E27</f>
        <v>0.20229007633587787</v>
      </c>
      <c r="E27" s="94"/>
      <c r="F27" s="101">
        <f>'Beneficiarios CSI_genero (14)'!G27/'Beneficiarios CSI_genero (14)'!I27</f>
        <v>0.79435483870967738</v>
      </c>
      <c r="G27" s="102">
        <f>'Beneficiarios CSI_genero (14)'!H27/'Beneficiarios CSI_genero (14)'!I27</f>
        <v>0.20564516129032259</v>
      </c>
      <c r="H27" s="94"/>
      <c r="I27" s="101">
        <f>'Beneficiarios CSI_genero (14)'!K27/'Beneficiarios CSI_genero (14)'!M27</f>
        <v>0.79735682819383258</v>
      </c>
      <c r="J27" s="102">
        <f>'Beneficiarios CSI_genero (14)'!L27/'Beneficiarios CSI_genero (14)'!M27</f>
        <v>0.20264317180616739</v>
      </c>
      <c r="K27" s="73"/>
      <c r="L27" s="101">
        <f>'Beneficiarios CSI_genero (14)'!O27/'Beneficiarios CSI_genero (14)'!Q27</f>
        <v>0.79385964912280704</v>
      </c>
      <c r="M27" s="102">
        <f>'Beneficiarios CSI_genero (14)'!P27/'Beneficiarios CSI_genero (14)'!Q27</f>
        <v>0.20614035087719298</v>
      </c>
    </row>
    <row r="28" spans="2:13" s="70" customFormat="1" ht="14.25" customHeight="1" x14ac:dyDescent="0.2">
      <c r="B28" s="28" t="str">
        <f>'Beneficiarios CSI_genero (14)'!B28</f>
        <v>Lumiar</v>
      </c>
      <c r="C28" s="101">
        <f>'Beneficiarios CSI_genero (14)'!C28/'Beneficiarios CSI_genero (14)'!E28</f>
        <v>0.72619047619047616</v>
      </c>
      <c r="D28" s="102">
        <f>'Beneficiarios CSI_genero (14)'!D28/'Beneficiarios CSI_genero (14)'!E28</f>
        <v>0.27380952380952384</v>
      </c>
      <c r="E28" s="94"/>
      <c r="F28" s="101">
        <f>'Beneficiarios CSI_genero (14)'!G28/'Beneficiarios CSI_genero (14)'!I28</f>
        <v>0.74223602484472051</v>
      </c>
      <c r="G28" s="102">
        <f>'Beneficiarios CSI_genero (14)'!H28/'Beneficiarios CSI_genero (14)'!I28</f>
        <v>0.25776397515527949</v>
      </c>
      <c r="H28" s="94"/>
      <c r="I28" s="101">
        <f>'Beneficiarios CSI_genero (14)'!K28/'Beneficiarios CSI_genero (14)'!M28</f>
        <v>0.75684931506849318</v>
      </c>
      <c r="J28" s="102">
        <f>'Beneficiarios CSI_genero (14)'!L28/'Beneficiarios CSI_genero (14)'!M28</f>
        <v>0.24315068493150685</v>
      </c>
      <c r="K28" s="73"/>
      <c r="L28" s="101">
        <f>'Beneficiarios CSI_genero (14)'!O28/'Beneficiarios CSI_genero (14)'!Q28</f>
        <v>0.75862068965517238</v>
      </c>
      <c r="M28" s="102">
        <f>'Beneficiarios CSI_genero (14)'!P28/'Beneficiarios CSI_genero (14)'!Q28</f>
        <v>0.2413793103448276</v>
      </c>
    </row>
    <row r="29" spans="2:13" s="70" customFormat="1" ht="14.25" customHeight="1" x14ac:dyDescent="0.2">
      <c r="B29" s="28" t="str">
        <f>'Beneficiarios CSI_genero (14)'!B29</f>
        <v>Marvila</v>
      </c>
      <c r="C29" s="101">
        <f>'Beneficiarios CSI_genero (14)'!C29/'Beneficiarios CSI_genero (14)'!E29</f>
        <v>0.70906630581867391</v>
      </c>
      <c r="D29" s="102">
        <f>'Beneficiarios CSI_genero (14)'!D29/'Beneficiarios CSI_genero (14)'!E29</f>
        <v>0.29093369418132614</v>
      </c>
      <c r="E29" s="94"/>
      <c r="F29" s="101">
        <f>'Beneficiarios CSI_genero (14)'!G29/'Beneficiarios CSI_genero (14)'!I29</f>
        <v>0.71387283236994215</v>
      </c>
      <c r="G29" s="102">
        <f>'Beneficiarios CSI_genero (14)'!H29/'Beneficiarios CSI_genero (14)'!I29</f>
        <v>0.2861271676300578</v>
      </c>
      <c r="H29" s="94"/>
      <c r="I29" s="101">
        <f>'Beneficiarios CSI_genero (14)'!K29/'Beneficiarios CSI_genero (14)'!M29</f>
        <v>0.7219512195121951</v>
      </c>
      <c r="J29" s="102">
        <f>'Beneficiarios CSI_genero (14)'!L29/'Beneficiarios CSI_genero (14)'!M29</f>
        <v>0.2780487804878049</v>
      </c>
      <c r="K29" s="73"/>
      <c r="L29" s="101">
        <f>'Beneficiarios CSI_genero (14)'!O29/'Beneficiarios CSI_genero (14)'!Q29</f>
        <v>0.7200647249190939</v>
      </c>
      <c r="M29" s="102">
        <f>'Beneficiarios CSI_genero (14)'!P29/'Beneficiarios CSI_genero (14)'!Q29</f>
        <v>0.27993527508090615</v>
      </c>
    </row>
    <row r="30" spans="2:13" s="70" customFormat="1" ht="14.25" customHeight="1" x14ac:dyDescent="0.2">
      <c r="B30" s="28" t="str">
        <f>'Beneficiarios CSI_genero (14)'!B30</f>
        <v>Misericórdia</v>
      </c>
      <c r="C30" s="101">
        <f>'Beneficiarios CSI_genero (14)'!C30/'Beneficiarios CSI_genero (14)'!E30</f>
        <v>0.6654411764705882</v>
      </c>
      <c r="D30" s="102">
        <f>'Beneficiarios CSI_genero (14)'!D30/'Beneficiarios CSI_genero (14)'!E30</f>
        <v>0.33455882352941174</v>
      </c>
      <c r="E30" s="94"/>
      <c r="F30" s="101">
        <f>'Beneficiarios CSI_genero (14)'!G30/'Beneficiarios CSI_genero (14)'!I30</f>
        <v>0.6705426356589147</v>
      </c>
      <c r="G30" s="102">
        <f>'Beneficiarios CSI_genero (14)'!H30/'Beneficiarios CSI_genero (14)'!I30</f>
        <v>0.32945736434108525</v>
      </c>
      <c r="H30" s="94"/>
      <c r="I30" s="101">
        <f>'Beneficiarios CSI_genero (14)'!K30/'Beneficiarios CSI_genero (14)'!M30</f>
        <v>0.68032786885245899</v>
      </c>
      <c r="J30" s="102">
        <f>'Beneficiarios CSI_genero (14)'!L30/'Beneficiarios CSI_genero (14)'!M30</f>
        <v>0.31967213114754101</v>
      </c>
      <c r="K30" s="73"/>
      <c r="L30" s="101">
        <f>'Beneficiarios CSI_genero (14)'!O30/'Beneficiarios CSI_genero (14)'!Q30</f>
        <v>0.68464730290456433</v>
      </c>
      <c r="M30" s="102">
        <f>'Beneficiarios CSI_genero (14)'!P30/'Beneficiarios CSI_genero (14)'!Q30</f>
        <v>0.31535269709543567</v>
      </c>
    </row>
    <row r="31" spans="2:13" s="70" customFormat="1" ht="14.25" customHeight="1" x14ac:dyDescent="0.2">
      <c r="B31" s="28" t="str">
        <f>'Beneficiarios CSI_genero (14)'!B31</f>
        <v>Olivais</v>
      </c>
      <c r="C31" s="101">
        <f>'Beneficiarios CSI_genero (14)'!C31/'Beneficiarios CSI_genero (14)'!E31</f>
        <v>0.71645021645021645</v>
      </c>
      <c r="D31" s="102">
        <f>'Beneficiarios CSI_genero (14)'!D31/'Beneficiarios CSI_genero (14)'!E31</f>
        <v>0.28354978354978355</v>
      </c>
      <c r="E31" s="94"/>
      <c r="F31" s="101">
        <f>'Beneficiarios CSI_genero (14)'!G31/'Beneficiarios CSI_genero (14)'!I31</f>
        <v>0.72286374133949194</v>
      </c>
      <c r="G31" s="102">
        <f>'Beneficiarios CSI_genero (14)'!H31/'Beneficiarios CSI_genero (14)'!I31</f>
        <v>0.27713625866050806</v>
      </c>
      <c r="H31" s="94"/>
      <c r="I31" s="101">
        <f>'Beneficiarios CSI_genero (14)'!K31/'Beneficiarios CSI_genero (14)'!M31</f>
        <v>0.74045801526717558</v>
      </c>
      <c r="J31" s="102">
        <f>'Beneficiarios CSI_genero (14)'!L31/'Beneficiarios CSI_genero (14)'!M31</f>
        <v>0.25954198473282442</v>
      </c>
      <c r="K31" s="73"/>
      <c r="L31" s="101">
        <f>'Beneficiarios CSI_genero (14)'!O31/'Beneficiarios CSI_genero (14)'!Q31</f>
        <v>0.73803526448362722</v>
      </c>
      <c r="M31" s="102">
        <f>'Beneficiarios CSI_genero (14)'!P31/'Beneficiarios CSI_genero (14)'!Q31</f>
        <v>0.26196473551637278</v>
      </c>
    </row>
    <row r="32" spans="2:13" s="70" customFormat="1" ht="14.25" customHeight="1" x14ac:dyDescent="0.2">
      <c r="B32" s="28" t="str">
        <f>'Beneficiarios CSI_genero (14)'!B32</f>
        <v>Parque das Nações</v>
      </c>
      <c r="C32" s="101">
        <f>'Beneficiarios CSI_genero (14)'!C32/'Beneficiarios CSI_genero (14)'!E32</f>
        <v>0.72727272727272729</v>
      </c>
      <c r="D32" s="102">
        <f>'Beneficiarios CSI_genero (14)'!D32/'Beneficiarios CSI_genero (14)'!E32</f>
        <v>0.27272727272727271</v>
      </c>
      <c r="E32" s="94"/>
      <c r="F32" s="101">
        <f>'Beneficiarios CSI_genero (14)'!G32/'Beneficiarios CSI_genero (14)'!I32</f>
        <v>0.74193548387096775</v>
      </c>
      <c r="G32" s="102">
        <f>'Beneficiarios CSI_genero (14)'!H32/'Beneficiarios CSI_genero (14)'!I32</f>
        <v>0.25806451612903225</v>
      </c>
      <c r="H32" s="94"/>
      <c r="I32" s="101">
        <f>'Beneficiarios CSI_genero (14)'!K32/'Beneficiarios CSI_genero (14)'!M32</f>
        <v>0.76666666666666672</v>
      </c>
      <c r="J32" s="102">
        <f>'Beneficiarios CSI_genero (14)'!L32/'Beneficiarios CSI_genero (14)'!M32</f>
        <v>0.23333333333333334</v>
      </c>
      <c r="K32" s="73"/>
      <c r="L32" s="101">
        <f>'Beneficiarios CSI_genero (14)'!O32/'Beneficiarios CSI_genero (14)'!Q32</f>
        <v>0.76666666666666672</v>
      </c>
      <c r="M32" s="102">
        <f>'Beneficiarios CSI_genero (14)'!P32/'Beneficiarios CSI_genero (14)'!Q32</f>
        <v>0.23333333333333334</v>
      </c>
    </row>
    <row r="33" spans="2:13" s="70" customFormat="1" ht="14.25" customHeight="1" x14ac:dyDescent="0.2">
      <c r="B33" s="28" t="str">
        <f>'Beneficiarios CSI_genero (14)'!B33</f>
        <v>Penha de França</v>
      </c>
      <c r="C33" s="101">
        <f>'Beneficiarios CSI_genero (14)'!C33/'Beneficiarios CSI_genero (14)'!E33</f>
        <v>0.74629629629629635</v>
      </c>
      <c r="D33" s="102">
        <f>'Beneficiarios CSI_genero (14)'!D33/'Beneficiarios CSI_genero (14)'!E33</f>
        <v>0.25370370370370371</v>
      </c>
      <c r="E33" s="94"/>
      <c r="F33" s="101">
        <f>'Beneficiarios CSI_genero (14)'!G33/'Beneficiarios CSI_genero (14)'!I33</f>
        <v>0.75</v>
      </c>
      <c r="G33" s="102">
        <f>'Beneficiarios CSI_genero (14)'!H33/'Beneficiarios CSI_genero (14)'!I33</f>
        <v>0.25</v>
      </c>
      <c r="H33" s="94"/>
      <c r="I33" s="101">
        <f>'Beneficiarios CSI_genero (14)'!K33/'Beneficiarios CSI_genero (14)'!M33</f>
        <v>0.75311203319502074</v>
      </c>
      <c r="J33" s="102">
        <f>'Beneficiarios CSI_genero (14)'!L33/'Beneficiarios CSI_genero (14)'!M33</f>
        <v>0.24688796680497926</v>
      </c>
      <c r="K33" s="73"/>
      <c r="L33" s="101">
        <f>'Beneficiarios CSI_genero (14)'!O33/'Beneficiarios CSI_genero (14)'!Q33</f>
        <v>0.75051546391752577</v>
      </c>
      <c r="M33" s="102">
        <f>'Beneficiarios CSI_genero (14)'!P33/'Beneficiarios CSI_genero (14)'!Q33</f>
        <v>0.24948453608247423</v>
      </c>
    </row>
    <row r="34" spans="2:13" s="70" customFormat="1" ht="14.25" customHeight="1" x14ac:dyDescent="0.2">
      <c r="B34" s="28" t="str">
        <f>'Beneficiarios CSI_genero (14)'!B34</f>
        <v>Santa Clara</v>
      </c>
      <c r="C34" s="101">
        <f>'Beneficiarios CSI_genero (14)'!C34/'Beneficiarios CSI_genero (14)'!E34</f>
        <v>0.6824146981627297</v>
      </c>
      <c r="D34" s="102">
        <f>'Beneficiarios CSI_genero (14)'!D34/'Beneficiarios CSI_genero (14)'!E34</f>
        <v>0.31758530183727035</v>
      </c>
      <c r="E34" s="94"/>
      <c r="F34" s="101">
        <f>'Beneficiarios CSI_genero (14)'!G34/'Beneficiarios CSI_genero (14)'!I34</f>
        <v>0.68156424581005581</v>
      </c>
      <c r="G34" s="102">
        <f>'Beneficiarios CSI_genero (14)'!H34/'Beneficiarios CSI_genero (14)'!I34</f>
        <v>0.31843575418994413</v>
      </c>
      <c r="H34" s="94"/>
      <c r="I34" s="101">
        <f>'Beneficiarios CSI_genero (14)'!K34/'Beneficiarios CSI_genero (14)'!M34</f>
        <v>0.68468468468468469</v>
      </c>
      <c r="J34" s="102">
        <f>'Beneficiarios CSI_genero (14)'!L34/'Beneficiarios CSI_genero (14)'!M34</f>
        <v>0.31531531531531531</v>
      </c>
      <c r="K34" s="73"/>
      <c r="L34" s="101">
        <f>'Beneficiarios CSI_genero (14)'!O34/'Beneficiarios CSI_genero (14)'!Q34</f>
        <v>0.68249258160237392</v>
      </c>
      <c r="M34" s="102">
        <f>'Beneficiarios CSI_genero (14)'!P34/'Beneficiarios CSI_genero (14)'!Q34</f>
        <v>0.31750741839762614</v>
      </c>
    </row>
    <row r="35" spans="2:13" s="70" customFormat="1" ht="14.25" customHeight="1" x14ac:dyDescent="0.2">
      <c r="B35" s="28" t="str">
        <f>'Beneficiarios CSI_genero (14)'!B35</f>
        <v>Santa Maria Maior</v>
      </c>
      <c r="C35" s="101">
        <f>'Beneficiarios CSI_genero (14)'!C35/'Beneficiarios CSI_genero (14)'!E35</f>
        <v>0.64610389610389607</v>
      </c>
      <c r="D35" s="102">
        <f>'Beneficiarios CSI_genero (14)'!D35/'Beneficiarios CSI_genero (14)'!E35</f>
        <v>0.35389610389610388</v>
      </c>
      <c r="E35" s="94"/>
      <c r="F35" s="101">
        <f>'Beneficiarios CSI_genero (14)'!G35/'Beneficiarios CSI_genero (14)'!I35</f>
        <v>0.64</v>
      </c>
      <c r="G35" s="102">
        <f>'Beneficiarios CSI_genero (14)'!H35/'Beneficiarios CSI_genero (14)'!I35</f>
        <v>0.36</v>
      </c>
      <c r="H35" s="94"/>
      <c r="I35" s="101">
        <f>'Beneficiarios CSI_genero (14)'!K35/'Beneficiarios CSI_genero (14)'!M35</f>
        <v>0.63571428571428568</v>
      </c>
      <c r="J35" s="102">
        <f>'Beneficiarios CSI_genero (14)'!L35/'Beneficiarios CSI_genero (14)'!M35</f>
        <v>0.36428571428571427</v>
      </c>
      <c r="K35" s="73"/>
      <c r="L35" s="101">
        <f>'Beneficiarios CSI_genero (14)'!O35/'Beneficiarios CSI_genero (14)'!Q35</f>
        <v>0.63345195729537362</v>
      </c>
      <c r="M35" s="102">
        <f>'Beneficiarios CSI_genero (14)'!P35/'Beneficiarios CSI_genero (14)'!Q35</f>
        <v>0.36654804270462632</v>
      </c>
    </row>
    <row r="36" spans="2:13" s="70" customFormat="1" ht="14.25" customHeight="1" x14ac:dyDescent="0.2">
      <c r="B36" s="28" t="str">
        <f>'Beneficiarios CSI_genero (14)'!B36</f>
        <v>Santo António</v>
      </c>
      <c r="C36" s="101">
        <f>'Beneficiarios CSI_genero (14)'!C36/'Beneficiarios CSI_genero (14)'!E36</f>
        <v>0.70499999999999996</v>
      </c>
      <c r="D36" s="102">
        <f>'Beneficiarios CSI_genero (14)'!D36/'Beneficiarios CSI_genero (14)'!E36</f>
        <v>0.29499999999999998</v>
      </c>
      <c r="E36" s="94"/>
      <c r="F36" s="101">
        <f>'Beneficiarios CSI_genero (14)'!G36/'Beneficiarios CSI_genero (14)'!I36</f>
        <v>0.71584699453551914</v>
      </c>
      <c r="G36" s="102">
        <f>'Beneficiarios CSI_genero (14)'!H36/'Beneficiarios CSI_genero (14)'!I36</f>
        <v>0.28415300546448086</v>
      </c>
      <c r="H36" s="94"/>
      <c r="I36" s="101">
        <f>'Beneficiarios CSI_genero (14)'!K36/'Beneficiarios CSI_genero (14)'!M36</f>
        <v>0.71345029239766078</v>
      </c>
      <c r="J36" s="102">
        <f>'Beneficiarios CSI_genero (14)'!L36/'Beneficiarios CSI_genero (14)'!M36</f>
        <v>0.28654970760233917</v>
      </c>
      <c r="K36" s="73"/>
      <c r="L36" s="101">
        <f>'Beneficiarios CSI_genero (14)'!O36/'Beneficiarios CSI_genero (14)'!Q36</f>
        <v>0.7192982456140351</v>
      </c>
      <c r="M36" s="102">
        <f>'Beneficiarios CSI_genero (14)'!P36/'Beneficiarios CSI_genero (14)'!Q36</f>
        <v>0.2807017543859649</v>
      </c>
    </row>
    <row r="37" spans="2:13" s="70" customFormat="1" ht="14.25" customHeight="1" x14ac:dyDescent="0.2">
      <c r="B37" s="28" t="str">
        <f>'Beneficiarios CSI_genero (14)'!B37</f>
        <v>São Domingos de Benfica</v>
      </c>
      <c r="C37" s="101">
        <f>'Beneficiarios CSI_genero (14)'!C37/'Beneficiarios CSI_genero (14)'!E37</f>
        <v>0.74208144796380093</v>
      </c>
      <c r="D37" s="102">
        <f>'Beneficiarios CSI_genero (14)'!D37/'Beneficiarios CSI_genero (14)'!E37</f>
        <v>0.25791855203619912</v>
      </c>
      <c r="E37" s="94"/>
      <c r="F37" s="101">
        <f>'Beneficiarios CSI_genero (14)'!G37/'Beneficiarios CSI_genero (14)'!I37</f>
        <v>0.75119617224880386</v>
      </c>
      <c r="G37" s="102">
        <f>'Beneficiarios CSI_genero (14)'!H37/'Beneficiarios CSI_genero (14)'!I37</f>
        <v>0.24880382775119617</v>
      </c>
      <c r="H37" s="94"/>
      <c r="I37" s="101">
        <f>'Beneficiarios CSI_genero (14)'!K37/'Beneficiarios CSI_genero (14)'!M37</f>
        <v>0.76884422110552764</v>
      </c>
      <c r="J37" s="102">
        <f>'Beneficiarios CSI_genero (14)'!L37/'Beneficiarios CSI_genero (14)'!M37</f>
        <v>0.23115577889447236</v>
      </c>
      <c r="K37" s="73"/>
      <c r="L37" s="101">
        <f>'Beneficiarios CSI_genero (14)'!O37/'Beneficiarios CSI_genero (14)'!Q37</f>
        <v>0.76237623762376239</v>
      </c>
      <c r="M37" s="102">
        <f>'Beneficiarios CSI_genero (14)'!P37/'Beneficiarios CSI_genero (14)'!Q37</f>
        <v>0.23762376237623761</v>
      </c>
    </row>
    <row r="38" spans="2:13" s="70" customFormat="1" ht="14.25" customHeight="1" x14ac:dyDescent="0.2">
      <c r="B38" s="247" t="str">
        <f>'Beneficiarios CSI_genero (14)'!B38</f>
        <v xml:space="preserve">      São Vicente</v>
      </c>
      <c r="C38" s="103">
        <f>'Beneficiarios CSI_genero (14)'!C38/'Beneficiarios CSI_genero (14)'!E38</f>
        <v>0.74806201550387597</v>
      </c>
      <c r="D38" s="104">
        <f>'Beneficiarios CSI_genero (14)'!D38/'Beneficiarios CSI_genero (14)'!E38</f>
        <v>0.25193798449612403</v>
      </c>
      <c r="E38" s="164"/>
      <c r="F38" s="103">
        <f>'Beneficiarios CSI_genero (14)'!G38/'Beneficiarios CSI_genero (14)'!I38</f>
        <v>0.75308641975308643</v>
      </c>
      <c r="G38" s="104">
        <f>'Beneficiarios CSI_genero (14)'!H38/'Beneficiarios CSI_genero (14)'!I38</f>
        <v>0.24691358024691357</v>
      </c>
      <c r="H38" s="94"/>
      <c r="I38" s="103">
        <f>'Beneficiarios CSI_genero (14)'!K38/'Beneficiarios CSI_genero (14)'!M38</f>
        <v>0.77130044843049328</v>
      </c>
      <c r="J38" s="104">
        <f>'Beneficiarios CSI_genero (14)'!L38/'Beneficiarios CSI_genero (14)'!M38</f>
        <v>0.22869955156950672</v>
      </c>
      <c r="K38" s="73"/>
      <c r="L38" s="103">
        <f>'Beneficiarios CSI_genero (14)'!O38/'Beneficiarios CSI_genero (14)'!Q38</f>
        <v>0.77578475336322872</v>
      </c>
      <c r="M38" s="104">
        <f>'Beneficiarios CSI_genero (14)'!P38/'Beneficiarios CSI_genero (14)'!Q38</f>
        <v>0.22421524663677131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132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133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(14)'!B11</f>
        <v>Portugal</v>
      </c>
      <c r="C11" s="127">
        <f>'Beneficiarios CSI_genero (14)'!O11-'Beneficiarios CSI_genero (14)'!C11</f>
        <v>-22294</v>
      </c>
      <c r="D11" s="108">
        <f>'Beneficiarios CSI_genero (14)'!P11-'Beneficiarios CSI_genero (14)'!D11</f>
        <v>-14777</v>
      </c>
      <c r="E11" s="128">
        <f>'Beneficiarios CSI_genero (14)'!Q11-'Beneficiarios CSI_genero (14)'!E11</f>
        <v>-37071</v>
      </c>
    </row>
    <row r="12" spans="1:10" s="6" customFormat="1" ht="14.25" customHeight="1" x14ac:dyDescent="0.2">
      <c r="B12" s="3" t="str">
        <f>'BeneficiáriosCSI_genero % (14)'!B12</f>
        <v>Área Metropolitana de Lisboa</v>
      </c>
      <c r="C12" s="129">
        <f>'Beneficiarios CSI_genero (14)'!O12-'Beneficiarios CSI_genero (14)'!C12</f>
        <v>-3092</v>
      </c>
      <c r="D12" s="109">
        <f>'Beneficiarios CSI_genero (14)'!P12-'Beneficiarios CSI_genero (14)'!D12</f>
        <v>-1979</v>
      </c>
      <c r="E12" s="130">
        <f>'Beneficiarios CSI_genero (14)'!Q12-'Beneficiarios CSI_genero (14)'!E12</f>
        <v>-5071</v>
      </c>
    </row>
    <row r="13" spans="1:10" s="6" customFormat="1" ht="14.25" customHeight="1" x14ac:dyDescent="0.2">
      <c r="B13" s="3" t="str">
        <f>'BeneficiáriosCSI_genero % (14)'!B13</f>
        <v>Distrito de Lisboa</v>
      </c>
      <c r="C13" s="129">
        <f>'Beneficiarios CSI_genero (14)'!O13-'Beneficiarios CSI_genero (14)'!C13</f>
        <v>-2674</v>
      </c>
      <c r="D13" s="109">
        <f>'Beneficiarios CSI_genero (14)'!P13-'Beneficiarios CSI_genero (14)'!D13</f>
        <v>-1789</v>
      </c>
      <c r="E13" s="130">
        <f>'Beneficiarios CSI_genero (14)'!Q13-'Beneficiarios CSI_genero (14)'!E13</f>
        <v>-4463</v>
      </c>
    </row>
    <row r="14" spans="1:10" s="6" customFormat="1" ht="14.25" customHeight="1" x14ac:dyDescent="0.2">
      <c r="B14" s="3" t="str">
        <f>'BeneficiáriosCSI_genero % (14)'!B14</f>
        <v>Concelho de Lisboa</v>
      </c>
      <c r="C14" s="171">
        <f>'Beneficiarios CSI_genero (14)'!O14-'Beneficiarios CSI_genero (14)'!C14</f>
        <v>-611</v>
      </c>
      <c r="D14" s="172">
        <f>'Beneficiarios CSI_genero (14)'!P14-'Beneficiarios CSI_genero (14)'!D14</f>
        <v>-338</v>
      </c>
      <c r="E14" s="173">
        <f>'Beneficiarios CSI_genero (14)'!Q14-'Beneficiarios CSI_genero (14)'!E14</f>
        <v>-949</v>
      </c>
    </row>
    <row r="15" spans="1:10" s="6" customFormat="1" ht="14.25" customHeight="1" x14ac:dyDescent="0.2">
      <c r="B15" s="28" t="str">
        <f>'BeneficiáriosCSI_genero % (14)'!B15</f>
        <v>Ajuda</v>
      </c>
      <c r="C15" s="129">
        <f>'Beneficiarios CSI_genero (14)'!O15-'Beneficiarios CSI_genero (14)'!C15</f>
        <v>-28</v>
      </c>
      <c r="D15" s="109">
        <f>'Beneficiarios CSI_genero (14)'!P15-'Beneficiarios CSI_genero (14)'!D15</f>
        <v>-13</v>
      </c>
      <c r="E15" s="130">
        <f>'Beneficiarios CSI_genero (14)'!Q15-'Beneficiarios CSI_genero (14)'!E15</f>
        <v>-41</v>
      </c>
    </row>
    <row r="16" spans="1:10" s="6" customFormat="1" ht="14.25" customHeight="1" x14ac:dyDescent="0.2">
      <c r="B16" s="28" t="str">
        <f>'BeneficiáriosCSI_genero % (14)'!B16</f>
        <v>Alcântara</v>
      </c>
      <c r="C16" s="129">
        <f>'Beneficiarios CSI_genero (14)'!O16-'Beneficiarios CSI_genero (14)'!C16</f>
        <v>-17</v>
      </c>
      <c r="D16" s="109">
        <f>'Beneficiarios CSI_genero (14)'!P16-'Beneficiarios CSI_genero (14)'!D16</f>
        <v>-8</v>
      </c>
      <c r="E16" s="130">
        <f>'Beneficiarios CSI_genero (14)'!Q16-'Beneficiarios CSI_genero (14)'!E16</f>
        <v>-25</v>
      </c>
    </row>
    <row r="17" spans="2:5" s="6" customFormat="1" ht="14.25" customHeight="1" x14ac:dyDescent="0.2">
      <c r="B17" s="28" t="str">
        <f>'BeneficiáriosCSI_genero % (14)'!B17</f>
        <v>Alvalade</v>
      </c>
      <c r="C17" s="129">
        <f>'Beneficiarios CSI_genero (14)'!O17-'Beneficiarios CSI_genero (14)'!C17</f>
        <v>-25</v>
      </c>
      <c r="D17" s="109">
        <f>'Beneficiarios CSI_genero (14)'!P17-'Beneficiarios CSI_genero (14)'!D17</f>
        <v>-14</v>
      </c>
      <c r="E17" s="130">
        <f>'Beneficiarios CSI_genero (14)'!Q17-'Beneficiarios CSI_genero (14)'!E17</f>
        <v>-39</v>
      </c>
    </row>
    <row r="18" spans="2:5" s="6" customFormat="1" ht="14.25" customHeight="1" x14ac:dyDescent="0.2">
      <c r="B18" s="28" t="str">
        <f>'BeneficiáriosCSI_genero % (14)'!B18</f>
        <v>Areeiro</v>
      </c>
      <c r="C18" s="129">
        <f>'Beneficiarios CSI_genero (14)'!O18-'Beneficiarios CSI_genero (14)'!C18</f>
        <v>-19</v>
      </c>
      <c r="D18" s="109">
        <f>'Beneficiarios CSI_genero (14)'!P18-'Beneficiarios CSI_genero (14)'!D18</f>
        <v>-7</v>
      </c>
      <c r="E18" s="130">
        <f>'Beneficiarios CSI_genero (14)'!Q18-'Beneficiarios CSI_genero (14)'!E18</f>
        <v>-26</v>
      </c>
    </row>
    <row r="19" spans="2:5" s="6" customFormat="1" ht="14.25" customHeight="1" x14ac:dyDescent="0.2">
      <c r="B19" s="28" t="str">
        <f>'BeneficiáriosCSI_genero % (14)'!B19</f>
        <v>Arroios</v>
      </c>
      <c r="C19" s="129">
        <f>'Beneficiarios CSI_genero (14)'!O19-'Beneficiarios CSI_genero (14)'!C19</f>
        <v>-37</v>
      </c>
      <c r="D19" s="109">
        <f>'Beneficiarios CSI_genero (14)'!P19-'Beneficiarios CSI_genero (14)'!D19</f>
        <v>-21</v>
      </c>
      <c r="E19" s="130">
        <f>'Beneficiarios CSI_genero (14)'!Q19-'Beneficiarios CSI_genero (14)'!E19</f>
        <v>-58</v>
      </c>
    </row>
    <row r="20" spans="2:5" s="6" customFormat="1" ht="14.25" customHeight="1" x14ac:dyDescent="0.2">
      <c r="B20" s="28" t="str">
        <f>'BeneficiáriosCSI_genero % (14)'!B20</f>
        <v>Avenidas Novas</v>
      </c>
      <c r="C20" s="129">
        <f>'Beneficiarios CSI_genero (14)'!O20-'Beneficiarios CSI_genero (14)'!C20</f>
        <v>-21</v>
      </c>
      <c r="D20" s="109">
        <f>'Beneficiarios CSI_genero (14)'!P20-'Beneficiarios CSI_genero (14)'!D20</f>
        <v>-8</v>
      </c>
      <c r="E20" s="130">
        <f>'Beneficiarios CSI_genero (14)'!Q20-'Beneficiarios CSI_genero (14)'!E20</f>
        <v>-29</v>
      </c>
    </row>
    <row r="21" spans="2:5" s="6" customFormat="1" ht="14.25" customHeight="1" x14ac:dyDescent="0.2">
      <c r="B21" s="28" t="str">
        <f>'BeneficiáriosCSI_genero % (14)'!B21</f>
        <v>Beato</v>
      </c>
      <c r="C21" s="129">
        <f>'Beneficiarios CSI_genero (14)'!O21-'Beneficiarios CSI_genero (14)'!C21</f>
        <v>-24</v>
      </c>
      <c r="D21" s="109">
        <f>'Beneficiarios CSI_genero (14)'!P21-'Beneficiarios CSI_genero (14)'!D21</f>
        <v>-27</v>
      </c>
      <c r="E21" s="130">
        <f>'Beneficiarios CSI_genero (14)'!Q21-'Beneficiarios CSI_genero (14)'!E21</f>
        <v>-51</v>
      </c>
    </row>
    <row r="22" spans="2:5" s="6" customFormat="1" ht="14.25" customHeight="1" x14ac:dyDescent="0.2">
      <c r="B22" s="28" t="str">
        <f>'BeneficiáriosCSI_genero % (14)'!B22</f>
        <v>Belém</v>
      </c>
      <c r="C22" s="129">
        <f>'Beneficiarios CSI_genero (14)'!O22-'Beneficiarios CSI_genero (14)'!C22</f>
        <v>-13</v>
      </c>
      <c r="D22" s="109">
        <f>'Beneficiarios CSI_genero (14)'!P22-'Beneficiarios CSI_genero (14)'!D22</f>
        <v>-6</v>
      </c>
      <c r="E22" s="130">
        <f>'Beneficiarios CSI_genero (14)'!Q22-'Beneficiarios CSI_genero (14)'!E22</f>
        <v>-19</v>
      </c>
    </row>
    <row r="23" spans="2:5" s="6" customFormat="1" ht="14.25" customHeight="1" x14ac:dyDescent="0.2">
      <c r="B23" s="28" t="str">
        <f>'BeneficiáriosCSI_genero % (14)'!B23</f>
        <v>Benfica</v>
      </c>
      <c r="C23" s="129">
        <f>'Beneficiarios CSI_genero (14)'!O23-'Beneficiarios CSI_genero (14)'!C23</f>
        <v>-45</v>
      </c>
      <c r="D23" s="109">
        <f>'Beneficiarios CSI_genero (14)'!P23-'Beneficiarios CSI_genero (14)'!D23</f>
        <v>-18</v>
      </c>
      <c r="E23" s="130">
        <f>'Beneficiarios CSI_genero (14)'!Q23-'Beneficiarios CSI_genero (14)'!E23</f>
        <v>-63</v>
      </c>
    </row>
    <row r="24" spans="2:5" s="6" customFormat="1" ht="14.25" customHeight="1" x14ac:dyDescent="0.2">
      <c r="B24" s="28" t="str">
        <f>'BeneficiáriosCSI_genero % (14)'!B24</f>
        <v>Campo de Ourique</v>
      </c>
      <c r="C24" s="129">
        <f>'Beneficiarios CSI_genero (14)'!O24-'Beneficiarios CSI_genero (14)'!C24</f>
        <v>-27</v>
      </c>
      <c r="D24" s="109">
        <f>'Beneficiarios CSI_genero (14)'!P24-'Beneficiarios CSI_genero (14)'!D24</f>
        <v>-16</v>
      </c>
      <c r="E24" s="130">
        <f>'Beneficiarios CSI_genero (14)'!Q24-'Beneficiarios CSI_genero (14)'!E24</f>
        <v>-43</v>
      </c>
    </row>
    <row r="25" spans="2:5" s="6" customFormat="1" ht="14.25" customHeight="1" x14ac:dyDescent="0.2">
      <c r="B25" s="28" t="str">
        <f>'BeneficiáriosCSI_genero % (14)'!B25</f>
        <v>Campolide</v>
      </c>
      <c r="C25" s="129">
        <f>'Beneficiarios CSI_genero (14)'!O25-'Beneficiarios CSI_genero (14)'!C25</f>
        <v>-14</v>
      </c>
      <c r="D25" s="109">
        <f>'Beneficiarios CSI_genero (14)'!P25-'Beneficiarios CSI_genero (14)'!D25</f>
        <v>-7</v>
      </c>
      <c r="E25" s="130">
        <f>'Beneficiarios CSI_genero (14)'!Q25-'Beneficiarios CSI_genero (14)'!E25</f>
        <v>-21</v>
      </c>
    </row>
    <row r="26" spans="2:5" s="6" customFormat="1" ht="14.25" customHeight="1" x14ac:dyDescent="0.2">
      <c r="B26" s="28" t="str">
        <f>'BeneficiáriosCSI_genero % (14)'!B26</f>
        <v>Carnide</v>
      </c>
      <c r="C26" s="129">
        <f>'Beneficiarios CSI_genero (14)'!O26-'Beneficiarios CSI_genero (14)'!C26</f>
        <v>-17</v>
      </c>
      <c r="D26" s="109">
        <f>'Beneficiarios CSI_genero (14)'!P26-'Beneficiarios CSI_genero (14)'!D26</f>
        <v>-8</v>
      </c>
      <c r="E26" s="130">
        <f>'Beneficiarios CSI_genero (14)'!Q26-'Beneficiarios CSI_genero (14)'!E26</f>
        <v>-25</v>
      </c>
    </row>
    <row r="27" spans="2:5" s="6" customFormat="1" ht="14.25" customHeight="1" x14ac:dyDescent="0.2">
      <c r="B27" s="28" t="str">
        <f>'BeneficiáriosCSI_genero % (14)'!B27</f>
        <v>Estrela</v>
      </c>
      <c r="C27" s="129">
        <f>'Beneficiarios CSI_genero (14)'!O27-'Beneficiarios CSI_genero (14)'!C27</f>
        <v>-28</v>
      </c>
      <c r="D27" s="109">
        <f>'Beneficiarios CSI_genero (14)'!P27-'Beneficiarios CSI_genero (14)'!D27</f>
        <v>-6</v>
      </c>
      <c r="E27" s="130">
        <f>'Beneficiarios CSI_genero (14)'!Q27-'Beneficiarios CSI_genero (14)'!E27</f>
        <v>-34</v>
      </c>
    </row>
    <row r="28" spans="2:5" s="6" customFormat="1" ht="14.25" customHeight="1" x14ac:dyDescent="0.2">
      <c r="B28" s="28" t="str">
        <f>'BeneficiáriosCSI_genero % (14)'!B28</f>
        <v>Lumiar</v>
      </c>
      <c r="C28" s="129">
        <f>'Beneficiarios CSI_genero (14)'!O28-'Beneficiarios CSI_genero (14)'!C28</f>
        <v>-24</v>
      </c>
      <c r="D28" s="109">
        <f>'Beneficiarios CSI_genero (14)'!P28-'Beneficiarios CSI_genero (14)'!D28</f>
        <v>-22</v>
      </c>
      <c r="E28" s="130">
        <f>'Beneficiarios CSI_genero (14)'!Q28-'Beneficiarios CSI_genero (14)'!E28</f>
        <v>-46</v>
      </c>
    </row>
    <row r="29" spans="2:5" s="6" customFormat="1" ht="14.25" customHeight="1" x14ac:dyDescent="0.2">
      <c r="B29" s="28" t="str">
        <f>'BeneficiáriosCSI_genero % (14)'!B29</f>
        <v>Marvila</v>
      </c>
      <c r="C29" s="129">
        <f>'Beneficiarios CSI_genero (14)'!O29-'Beneficiarios CSI_genero (14)'!C29</f>
        <v>-79</v>
      </c>
      <c r="D29" s="109">
        <f>'Beneficiarios CSI_genero (14)'!P29-'Beneficiarios CSI_genero (14)'!D29</f>
        <v>-42</v>
      </c>
      <c r="E29" s="130">
        <f>'Beneficiarios CSI_genero (14)'!Q29-'Beneficiarios CSI_genero (14)'!E29</f>
        <v>-121</v>
      </c>
    </row>
    <row r="30" spans="2:5" s="6" customFormat="1" ht="14.25" customHeight="1" x14ac:dyDescent="0.2">
      <c r="B30" s="28" t="str">
        <f>'BeneficiáriosCSI_genero % (14)'!B30</f>
        <v>Misericórdia</v>
      </c>
      <c r="C30" s="129">
        <f>'Beneficiarios CSI_genero (14)'!O30-'Beneficiarios CSI_genero (14)'!C30</f>
        <v>-16</v>
      </c>
      <c r="D30" s="109">
        <f>'Beneficiarios CSI_genero (14)'!P30-'Beneficiarios CSI_genero (14)'!D30</f>
        <v>-15</v>
      </c>
      <c r="E30" s="130">
        <f>'Beneficiarios CSI_genero (14)'!Q30-'Beneficiarios CSI_genero (14)'!E30</f>
        <v>-31</v>
      </c>
    </row>
    <row r="31" spans="2:5" s="6" customFormat="1" ht="14.25" customHeight="1" x14ac:dyDescent="0.2">
      <c r="B31" s="28" t="str">
        <f>'BeneficiáriosCSI_genero % (14)'!B31</f>
        <v>Olivais</v>
      </c>
      <c r="C31" s="129">
        <f>'Beneficiarios CSI_genero (14)'!O31-'Beneficiarios CSI_genero (14)'!C31</f>
        <v>-38</v>
      </c>
      <c r="D31" s="109">
        <f>'Beneficiarios CSI_genero (14)'!P31-'Beneficiarios CSI_genero (14)'!D31</f>
        <v>-27</v>
      </c>
      <c r="E31" s="130">
        <f>'Beneficiarios CSI_genero (14)'!Q31-'Beneficiarios CSI_genero (14)'!E31</f>
        <v>-65</v>
      </c>
    </row>
    <row r="32" spans="2:5" s="6" customFormat="1" ht="14.25" customHeight="1" x14ac:dyDescent="0.2">
      <c r="B32" s="28" t="str">
        <f>'BeneficiáriosCSI_genero % (14)'!B32</f>
        <v>Parque das Nações</v>
      </c>
      <c r="C32" s="129">
        <f>'Beneficiarios CSI_genero (14)'!O32-'Beneficiarios CSI_genero (14)'!C32</f>
        <v>-1</v>
      </c>
      <c r="D32" s="109">
        <f>'Beneficiarios CSI_genero (14)'!P32-'Beneficiarios CSI_genero (14)'!D32</f>
        <v>-2</v>
      </c>
      <c r="E32" s="130">
        <f>'Beneficiarios CSI_genero (14)'!Q32-'Beneficiarios CSI_genero (14)'!E32</f>
        <v>-3</v>
      </c>
    </row>
    <row r="33" spans="2:5" s="6" customFormat="1" ht="14.25" customHeight="1" x14ac:dyDescent="0.2">
      <c r="B33" s="28" t="str">
        <f>'BeneficiáriosCSI_genero % (14)'!B33</f>
        <v>Penha de França</v>
      </c>
      <c r="C33" s="129">
        <f>'Beneficiarios CSI_genero (14)'!O33-'Beneficiarios CSI_genero (14)'!C33</f>
        <v>-39</v>
      </c>
      <c r="D33" s="109">
        <f>'Beneficiarios CSI_genero (14)'!P33-'Beneficiarios CSI_genero (14)'!D33</f>
        <v>-16</v>
      </c>
      <c r="E33" s="130">
        <f>'Beneficiarios CSI_genero (14)'!Q33-'Beneficiarios CSI_genero (14)'!E33</f>
        <v>-55</v>
      </c>
    </row>
    <row r="34" spans="2:5" s="6" customFormat="1" ht="14.25" customHeight="1" x14ac:dyDescent="0.2">
      <c r="B34" s="28" t="str">
        <f>'BeneficiáriosCSI_genero % (14)'!B34</f>
        <v>Santa Clara</v>
      </c>
      <c r="C34" s="129">
        <f>'Beneficiarios CSI_genero (14)'!O34-'Beneficiarios CSI_genero (14)'!C34</f>
        <v>-30</v>
      </c>
      <c r="D34" s="109">
        <f>'Beneficiarios CSI_genero (14)'!P34-'Beneficiarios CSI_genero (14)'!D34</f>
        <v>-14</v>
      </c>
      <c r="E34" s="130">
        <f>'Beneficiarios CSI_genero (14)'!Q34-'Beneficiarios CSI_genero (14)'!E34</f>
        <v>-44</v>
      </c>
    </row>
    <row r="35" spans="2:5" s="6" customFormat="1" ht="14.25" customHeight="1" x14ac:dyDescent="0.2">
      <c r="B35" s="28" t="str">
        <f>'BeneficiáriosCSI_genero % (14)'!B35</f>
        <v>Santa Maria Maior</v>
      </c>
      <c r="C35" s="129">
        <f>'Beneficiarios CSI_genero (14)'!O35-'Beneficiarios CSI_genero (14)'!C35</f>
        <v>-21</v>
      </c>
      <c r="D35" s="109">
        <f>'Beneficiarios CSI_genero (14)'!P35-'Beneficiarios CSI_genero (14)'!D35</f>
        <v>-6</v>
      </c>
      <c r="E35" s="130">
        <f>'Beneficiarios CSI_genero (14)'!Q35-'Beneficiarios CSI_genero (14)'!E35</f>
        <v>-27</v>
      </c>
    </row>
    <row r="36" spans="2:5" s="6" customFormat="1" ht="14.25" customHeight="1" x14ac:dyDescent="0.2">
      <c r="B36" s="28" t="str">
        <f>'BeneficiáriosCSI_genero % (14)'!B36</f>
        <v>Santo António</v>
      </c>
      <c r="C36" s="129">
        <f>'Beneficiarios CSI_genero (14)'!O36-'Beneficiarios CSI_genero (14)'!C36</f>
        <v>-18</v>
      </c>
      <c r="D36" s="109">
        <f>'Beneficiarios CSI_genero (14)'!P36-'Beneficiarios CSI_genero (14)'!D36</f>
        <v>-11</v>
      </c>
      <c r="E36" s="130">
        <f>'Beneficiarios CSI_genero (14)'!Q36-'Beneficiarios CSI_genero (14)'!E36</f>
        <v>-29</v>
      </c>
    </row>
    <row r="37" spans="2:5" s="6" customFormat="1" ht="14.25" customHeight="1" x14ac:dyDescent="0.2">
      <c r="B37" s="28" t="str">
        <f>'BeneficiáriosCSI_genero % (14)'!B37</f>
        <v>São Domingos de Benfica</v>
      </c>
      <c r="C37" s="129">
        <f>'Beneficiarios CSI_genero (14)'!O37-'Beneficiarios CSI_genero (14)'!C37</f>
        <v>-10</v>
      </c>
      <c r="D37" s="109">
        <f>'Beneficiarios CSI_genero (14)'!P37-'Beneficiarios CSI_genero (14)'!D37</f>
        <v>-9</v>
      </c>
      <c r="E37" s="130">
        <f>'Beneficiarios CSI_genero (14)'!Q37-'Beneficiarios CSI_genero (14)'!E37</f>
        <v>-19</v>
      </c>
    </row>
    <row r="38" spans="2:5" s="6" customFormat="1" ht="14.25" customHeight="1" x14ac:dyDescent="0.2">
      <c r="B38" s="247" t="str">
        <f>'BeneficiáriosCSI_genero % (14)'!B38</f>
        <v xml:space="preserve">      São Vicente</v>
      </c>
      <c r="C38" s="171">
        <f>'Beneficiarios CSI_genero (14)'!O38-'Beneficiarios CSI_genero (14)'!C38</f>
        <v>-20</v>
      </c>
      <c r="D38" s="172">
        <f>'Beneficiarios CSI_genero (14)'!P38-'Beneficiarios CSI_genero (14)'!D38</f>
        <v>-15</v>
      </c>
      <c r="E38" s="173">
        <f>'Beneficiarios CSI_genero (14)'!Q38-'Beneficiarios CSI_genero (14)'!E38</f>
        <v>-35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133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(14)'!B11</f>
        <v>Portugal</v>
      </c>
      <c r="C11" s="55">
        <f>('Beneficiarios CSI_genero (14)'!O11-'Beneficiarios CSI_genero (14)'!C11)/'Beneficiarios CSI_genero (14)'!C11</f>
        <v>-0.15660187832341724</v>
      </c>
      <c r="D11" s="50">
        <f>('Beneficiarios CSI_genero (14)'!P11-'Beneficiarios CSI_genero (14)'!D11)/'Beneficiarios CSI_genero (14)'!D11</f>
        <v>-0.21956909361069837</v>
      </c>
      <c r="E11" s="51">
        <f>('Beneficiarios CSI_genero (14)'!Q11-'Beneficiarios CSI_genero (14)'!E11)/'Beneficiarios CSI_genero (14)'!E11</f>
        <v>-0.17681399974244136</v>
      </c>
    </row>
    <row r="12" spans="1:5" s="70" customFormat="1" ht="14.25" customHeight="1" x14ac:dyDescent="0.2">
      <c r="B12" s="3" t="str">
        <f>'Ev.Nº 1ºtrim-4ºtrim_genero (14)'!B12</f>
        <v>Área Metropolitana de Lisboa</v>
      </c>
      <c r="C12" s="56">
        <f>('Beneficiarios CSI_genero (14)'!O12-'Beneficiarios CSI_genero (14)'!C12)/'Beneficiarios CSI_genero (14)'!C12</f>
        <v>-0.12480322906155399</v>
      </c>
      <c r="D12" s="52">
        <f>('Beneficiarios CSI_genero (14)'!P12-'Beneficiarios CSI_genero (14)'!D12)/'Beneficiarios CSI_genero (14)'!D12</f>
        <v>-0.18380235906009101</v>
      </c>
      <c r="E12" s="53">
        <f>('Beneficiarios CSI_genero (14)'!Q12-'Beneficiarios CSI_genero (14)'!E12)/'Beneficiarios CSI_genero (14)'!E12</f>
        <v>-0.14267627032806257</v>
      </c>
    </row>
    <row r="13" spans="1:5" s="70" customFormat="1" ht="14.25" customHeight="1" x14ac:dyDescent="0.2">
      <c r="B13" s="3" t="str">
        <f>'Ev.Nº 1ºtrim-4ºtrim_genero (14)'!B13</f>
        <v>Distrito de Lisboa</v>
      </c>
      <c r="C13" s="56">
        <f>('Beneficiarios CSI_genero (14)'!O13-'Beneficiarios CSI_genero (14)'!C13)/'Beneficiarios CSI_genero (14)'!C13</f>
        <v>-0.13291579679888657</v>
      </c>
      <c r="D13" s="52">
        <f>('Beneficiarios CSI_genero (14)'!P13-'Beneficiarios CSI_genero (14)'!D13)/'Beneficiarios CSI_genero (14)'!D13</f>
        <v>-0.20098865296034155</v>
      </c>
      <c r="E13" s="53">
        <f>('Beneficiarios CSI_genero (14)'!Q13-'Beneficiarios CSI_genero (14)'!E13)/'Beneficiarios CSI_genero (14)'!E13</f>
        <v>-0.15379578896584997</v>
      </c>
    </row>
    <row r="14" spans="1:5" s="70" customFormat="1" ht="14.25" customHeight="1" x14ac:dyDescent="0.2">
      <c r="B14" s="3" t="str">
        <f>'Ev.Nº 1ºtrim-4ºtrim_genero (14)'!B14</f>
        <v>Concelho de Lisboa</v>
      </c>
      <c r="C14" s="174">
        <f>('Beneficiarios CSI_genero (14)'!O14-'Beneficiarios CSI_genero (14)'!C14)/'Beneficiarios CSI_genero (14)'!C14</f>
        <v>-0.10941977077363897</v>
      </c>
      <c r="D14" s="175">
        <f>('Beneficiarios CSI_genero (14)'!P14-'Beneficiarios CSI_genero (14)'!D14)/'Beneficiarios CSI_genero (14)'!D14</f>
        <v>-0.15890926187118007</v>
      </c>
      <c r="E14" s="176">
        <f>('Beneficiarios CSI_genero (14)'!Q14-'Beneficiarios CSI_genero (14)'!E14)/'Beneficiarios CSI_genero (14)'!E14</f>
        <v>-0.12307093762157956</v>
      </c>
    </row>
    <row r="15" spans="1:5" s="70" customFormat="1" ht="14.25" customHeight="1" x14ac:dyDescent="0.2">
      <c r="B15" s="28" t="str">
        <f>'BeneficiáriosCSI_genero % (14)'!B15</f>
        <v>Ajuda</v>
      </c>
      <c r="C15" s="56">
        <f>('Beneficiarios CSI_genero (14)'!O15-'Beneficiarios CSI_genero (14)'!C15)/'Beneficiarios CSI_genero (14)'!C15</f>
        <v>-0.12389380530973451</v>
      </c>
      <c r="D15" s="52">
        <f>('Beneficiarios CSI_genero (14)'!P15-'Beneficiarios CSI_genero (14)'!D15)/'Beneficiarios CSI_genero (14)'!D15</f>
        <v>-0.15662650602409639</v>
      </c>
      <c r="E15" s="53">
        <f>('Beneficiarios CSI_genero (14)'!Q15-'Beneficiarios CSI_genero (14)'!E15)/'Beneficiarios CSI_genero (14)'!E15</f>
        <v>-0.13268608414239483</v>
      </c>
    </row>
    <row r="16" spans="1:5" s="70" customFormat="1" ht="14.25" customHeight="1" x14ac:dyDescent="0.2">
      <c r="B16" s="28" t="str">
        <f>'BeneficiáriosCSI_genero % (14)'!B16</f>
        <v>Alcântara</v>
      </c>
      <c r="C16" s="56">
        <f>('Beneficiarios CSI_genero (14)'!O16-'Beneficiarios CSI_genero (14)'!C16)/'Beneficiarios CSI_genero (14)'!C16</f>
        <v>-0.11409395973154363</v>
      </c>
      <c r="D16" s="52">
        <f>('Beneficiarios CSI_genero (14)'!P16-'Beneficiarios CSI_genero (14)'!D16)/'Beneficiarios CSI_genero (14)'!D16</f>
        <v>-0.15384615384615385</v>
      </c>
      <c r="E16" s="53">
        <f>('Beneficiarios CSI_genero (14)'!Q16-'Beneficiarios CSI_genero (14)'!E16)/'Beneficiarios CSI_genero (14)'!E16</f>
        <v>-0.12437810945273632</v>
      </c>
    </row>
    <row r="17" spans="2:5" s="70" customFormat="1" ht="14.25" customHeight="1" x14ac:dyDescent="0.2">
      <c r="B17" s="28" t="str">
        <f>'BeneficiáriosCSI_genero % (14)'!B17</f>
        <v>Alvalade</v>
      </c>
      <c r="C17" s="56">
        <f>('Beneficiarios CSI_genero (14)'!O17-'Beneficiarios CSI_genero (14)'!C17)/'Beneficiarios CSI_genero (14)'!C17</f>
        <v>-8.8028169014084501E-2</v>
      </c>
      <c r="D17" s="52">
        <f>('Beneficiarios CSI_genero (14)'!P17-'Beneficiarios CSI_genero (14)'!D17)/'Beneficiarios CSI_genero (14)'!D17</f>
        <v>-0.17721518987341772</v>
      </c>
      <c r="E17" s="53">
        <f>('Beneficiarios CSI_genero (14)'!Q17-'Beneficiarios CSI_genero (14)'!E17)/'Beneficiarios CSI_genero (14)'!E17</f>
        <v>-0.10743801652892562</v>
      </c>
    </row>
    <row r="18" spans="2:5" s="70" customFormat="1" ht="14.25" customHeight="1" x14ac:dyDescent="0.2">
      <c r="B18" s="28" t="str">
        <f>'BeneficiáriosCSI_genero % (14)'!B18</f>
        <v>Areeiro</v>
      </c>
      <c r="C18" s="56">
        <f>('Beneficiarios CSI_genero (14)'!O18-'Beneficiarios CSI_genero (14)'!C18)/'Beneficiarios CSI_genero (14)'!C18</f>
        <v>-9.1787439613526575E-2</v>
      </c>
      <c r="D18" s="52">
        <f>('Beneficiarios CSI_genero (14)'!P18-'Beneficiarios CSI_genero (14)'!D18)/'Beneficiarios CSI_genero (14)'!D18</f>
        <v>-0.15217391304347827</v>
      </c>
      <c r="E18" s="53">
        <f>('Beneficiarios CSI_genero (14)'!Q18-'Beneficiarios CSI_genero (14)'!E18)/'Beneficiarios CSI_genero (14)'!E18</f>
        <v>-0.10276679841897234</v>
      </c>
    </row>
    <row r="19" spans="2:5" s="70" customFormat="1" ht="14.25" customHeight="1" x14ac:dyDescent="0.2">
      <c r="B19" s="28" t="str">
        <f>'BeneficiáriosCSI_genero % (14)'!B19</f>
        <v>Arroios</v>
      </c>
      <c r="C19" s="56">
        <f>('Beneficiarios CSI_genero (14)'!O19-'Beneficiarios CSI_genero (14)'!C19)/'Beneficiarios CSI_genero (14)'!C19</f>
        <v>-8.7470449172576833E-2</v>
      </c>
      <c r="D19" s="52">
        <f>('Beneficiarios CSI_genero (14)'!P19-'Beneficiarios CSI_genero (14)'!D19)/'Beneficiarios CSI_genero (14)'!D19</f>
        <v>-9.7674418604651161E-2</v>
      </c>
      <c r="E19" s="53">
        <f>('Beneficiarios CSI_genero (14)'!Q19-'Beneficiarios CSI_genero (14)'!E19)/'Beneficiarios CSI_genero (14)'!E19</f>
        <v>-9.0909090909090912E-2</v>
      </c>
    </row>
    <row r="20" spans="2:5" s="70" customFormat="1" ht="14.25" customHeight="1" x14ac:dyDescent="0.2">
      <c r="B20" s="28" t="str">
        <f>'BeneficiáriosCSI_genero % (14)'!B20</f>
        <v>Avenidas Novas</v>
      </c>
      <c r="C20" s="56">
        <f>('Beneficiarios CSI_genero (14)'!O20-'Beneficiarios CSI_genero (14)'!C20)/'Beneficiarios CSI_genero (14)'!C20</f>
        <v>-9.7674418604651161E-2</v>
      </c>
      <c r="D20" s="52">
        <f>('Beneficiarios CSI_genero (14)'!P20-'Beneficiarios CSI_genero (14)'!D20)/'Beneficiarios CSI_genero (14)'!D20</f>
        <v>-0.12698412698412698</v>
      </c>
      <c r="E20" s="53">
        <f>('Beneficiarios CSI_genero (14)'!Q20-'Beneficiarios CSI_genero (14)'!E20)/'Beneficiarios CSI_genero (14)'!E20</f>
        <v>-0.10431654676258993</v>
      </c>
    </row>
    <row r="21" spans="2:5" s="70" customFormat="1" ht="14.25" customHeight="1" x14ac:dyDescent="0.2">
      <c r="B21" s="28" t="str">
        <f>'BeneficiáriosCSI_genero % (14)'!B21</f>
        <v>Beato</v>
      </c>
      <c r="C21" s="56">
        <f>('Beneficiarios CSI_genero (14)'!O21-'Beneficiarios CSI_genero (14)'!C21)/'Beneficiarios CSI_genero (14)'!C21</f>
        <v>-0.14814814814814814</v>
      </c>
      <c r="D21" s="52">
        <f>('Beneficiarios CSI_genero (14)'!P21-'Beneficiarios CSI_genero (14)'!D21)/'Beneficiarios CSI_genero (14)'!D21</f>
        <v>-0.3253012048192771</v>
      </c>
      <c r="E21" s="53">
        <f>('Beneficiarios CSI_genero (14)'!Q21-'Beneficiarios CSI_genero (14)'!E21)/'Beneficiarios CSI_genero (14)'!E21</f>
        <v>-0.20816326530612245</v>
      </c>
    </row>
    <row r="22" spans="2:5" s="70" customFormat="1" ht="14.25" customHeight="1" x14ac:dyDescent="0.2">
      <c r="B22" s="28" t="str">
        <f>'BeneficiáriosCSI_genero % (14)'!B22</f>
        <v>Belém</v>
      </c>
      <c r="C22" s="56">
        <f>('Beneficiarios CSI_genero (14)'!O22-'Beneficiarios CSI_genero (14)'!C22)/'Beneficiarios CSI_genero (14)'!C22</f>
        <v>-9.8484848484848481E-2</v>
      </c>
      <c r="D22" s="52">
        <f>('Beneficiarios CSI_genero (14)'!P22-'Beneficiarios CSI_genero (14)'!D22)/'Beneficiarios CSI_genero (14)'!D22</f>
        <v>-0.23076923076923078</v>
      </c>
      <c r="E22" s="53">
        <f>('Beneficiarios CSI_genero (14)'!Q22-'Beneficiarios CSI_genero (14)'!E22)/'Beneficiarios CSI_genero (14)'!E22</f>
        <v>-0.12025316455696203</v>
      </c>
    </row>
    <row r="23" spans="2:5" s="70" customFormat="1" ht="14.25" customHeight="1" x14ac:dyDescent="0.2">
      <c r="B23" s="28" t="str">
        <f>'BeneficiáriosCSI_genero % (14)'!B23</f>
        <v>Benfica</v>
      </c>
      <c r="C23" s="56">
        <f>('Beneficiarios CSI_genero (14)'!O23-'Beneficiarios CSI_genero (14)'!C23)/'Beneficiarios CSI_genero (14)'!C23</f>
        <v>-0.11479591836734694</v>
      </c>
      <c r="D23" s="52">
        <f>('Beneficiarios CSI_genero (14)'!P23-'Beneficiarios CSI_genero (14)'!D23)/'Beneficiarios CSI_genero (14)'!D23</f>
        <v>-0.13235294117647059</v>
      </c>
      <c r="E23" s="53">
        <f>('Beneficiarios CSI_genero (14)'!Q23-'Beneficiarios CSI_genero (14)'!E23)/'Beneficiarios CSI_genero (14)'!E23</f>
        <v>-0.11931818181818182</v>
      </c>
    </row>
    <row r="24" spans="2:5" s="70" customFormat="1" ht="14.25" customHeight="1" x14ac:dyDescent="0.2">
      <c r="B24" s="28" t="str">
        <f>'BeneficiáriosCSI_genero % (14)'!B24</f>
        <v>Campo de Ourique</v>
      </c>
      <c r="C24" s="56">
        <f>('Beneficiarios CSI_genero (14)'!O24-'Beneficiarios CSI_genero (14)'!C24)/'Beneficiarios CSI_genero (14)'!C24</f>
        <v>-0.11637931034482758</v>
      </c>
      <c r="D24" s="52">
        <f>('Beneficiarios CSI_genero (14)'!P24-'Beneficiarios CSI_genero (14)'!D24)/'Beneficiarios CSI_genero (14)'!D24</f>
        <v>-0.20253164556962025</v>
      </c>
      <c r="E24" s="53">
        <f>('Beneficiarios CSI_genero (14)'!Q24-'Beneficiarios CSI_genero (14)'!E24)/'Beneficiarios CSI_genero (14)'!E24</f>
        <v>-0.13826366559485531</v>
      </c>
    </row>
    <row r="25" spans="2:5" s="70" customFormat="1" ht="14.25" customHeight="1" x14ac:dyDescent="0.2">
      <c r="B25" s="28" t="str">
        <f>'BeneficiáriosCSI_genero % (14)'!B25</f>
        <v>Campolide</v>
      </c>
      <c r="C25" s="56">
        <f>('Beneficiarios CSI_genero (14)'!O25-'Beneficiarios CSI_genero (14)'!C25)/'Beneficiarios CSI_genero (14)'!C25</f>
        <v>-0.10294117647058823</v>
      </c>
      <c r="D25" s="52">
        <f>('Beneficiarios CSI_genero (14)'!P25-'Beneficiarios CSI_genero (14)'!D25)/'Beneficiarios CSI_genero (14)'!D25</f>
        <v>-0.1111111111111111</v>
      </c>
      <c r="E25" s="53">
        <f>('Beneficiarios CSI_genero (14)'!Q25-'Beneficiarios CSI_genero (14)'!E25)/'Beneficiarios CSI_genero (14)'!E25</f>
        <v>-0.10552763819095477</v>
      </c>
    </row>
    <row r="26" spans="2:5" s="70" customFormat="1" ht="14.25" customHeight="1" x14ac:dyDescent="0.2">
      <c r="B26" s="28" t="str">
        <f>'BeneficiáriosCSI_genero % (14)'!B26</f>
        <v>Carnide</v>
      </c>
      <c r="C26" s="56">
        <f>('Beneficiarios CSI_genero (14)'!O26-'Beneficiarios CSI_genero (14)'!C26)/'Beneficiarios CSI_genero (14)'!C26</f>
        <v>-0.1111111111111111</v>
      </c>
      <c r="D26" s="52">
        <f>('Beneficiarios CSI_genero (14)'!P26-'Beneficiarios CSI_genero (14)'!D26)/'Beneficiarios CSI_genero (14)'!D26</f>
        <v>-0.12698412698412698</v>
      </c>
      <c r="E26" s="53">
        <f>('Beneficiarios CSI_genero (14)'!Q26-'Beneficiarios CSI_genero (14)'!E26)/'Beneficiarios CSI_genero (14)'!E26</f>
        <v>-0.11574074074074074</v>
      </c>
    </row>
    <row r="27" spans="2:5" s="70" customFormat="1" ht="14.25" customHeight="1" x14ac:dyDescent="0.2">
      <c r="B27" s="28" t="str">
        <f>'BeneficiáriosCSI_genero % (14)'!B27</f>
        <v>Estrela</v>
      </c>
      <c r="C27" s="56">
        <f>('Beneficiarios CSI_genero (14)'!O27-'Beneficiarios CSI_genero (14)'!C27)/'Beneficiarios CSI_genero (14)'!C27</f>
        <v>-0.13397129186602871</v>
      </c>
      <c r="D27" s="52">
        <f>('Beneficiarios CSI_genero (14)'!P27-'Beneficiarios CSI_genero (14)'!D27)/'Beneficiarios CSI_genero (14)'!D27</f>
        <v>-0.11320754716981132</v>
      </c>
      <c r="E27" s="53">
        <f>('Beneficiarios CSI_genero (14)'!Q27-'Beneficiarios CSI_genero (14)'!E27)/'Beneficiarios CSI_genero (14)'!E27</f>
        <v>-0.12977099236641221</v>
      </c>
    </row>
    <row r="28" spans="2:5" s="70" customFormat="1" ht="14.25" customHeight="1" x14ac:dyDescent="0.2">
      <c r="B28" s="28" t="str">
        <f>'BeneficiáriosCSI_genero % (14)'!B28</f>
        <v>Lumiar</v>
      </c>
      <c r="C28" s="56">
        <f>('Beneficiarios CSI_genero (14)'!O28-'Beneficiarios CSI_genero (14)'!C28)/'Beneficiarios CSI_genero (14)'!C28</f>
        <v>-9.8360655737704916E-2</v>
      </c>
      <c r="D28" s="52">
        <f>('Beneficiarios CSI_genero (14)'!P28-'Beneficiarios CSI_genero (14)'!D28)/'Beneficiarios CSI_genero (14)'!D28</f>
        <v>-0.2391304347826087</v>
      </c>
      <c r="E28" s="53">
        <f>('Beneficiarios CSI_genero (14)'!Q28-'Beneficiarios CSI_genero (14)'!E28)/'Beneficiarios CSI_genero (14)'!E28</f>
        <v>-0.13690476190476192</v>
      </c>
    </row>
    <row r="29" spans="2:5" s="70" customFormat="1" ht="14.25" customHeight="1" x14ac:dyDescent="0.2">
      <c r="B29" s="28" t="str">
        <f>'BeneficiáriosCSI_genero % (14)'!B29</f>
        <v>Marvila</v>
      </c>
      <c r="C29" s="56">
        <f>('Beneficiarios CSI_genero (14)'!O29-'Beneficiarios CSI_genero (14)'!C29)/'Beneficiarios CSI_genero (14)'!C29</f>
        <v>-0.15076335877862596</v>
      </c>
      <c r="D29" s="52">
        <f>('Beneficiarios CSI_genero (14)'!P29-'Beneficiarios CSI_genero (14)'!D29)/'Beneficiarios CSI_genero (14)'!D29</f>
        <v>-0.19534883720930232</v>
      </c>
      <c r="E29" s="53">
        <f>('Beneficiarios CSI_genero (14)'!Q29-'Beneficiarios CSI_genero (14)'!E29)/'Beneficiarios CSI_genero (14)'!E29</f>
        <v>-0.16373477672530445</v>
      </c>
    </row>
    <row r="30" spans="2:5" s="70" customFormat="1" ht="14.25" customHeight="1" x14ac:dyDescent="0.2">
      <c r="B30" s="28" t="str">
        <f>'BeneficiáriosCSI_genero % (14)'!B30</f>
        <v>Misericórdia</v>
      </c>
      <c r="C30" s="56">
        <f>('Beneficiarios CSI_genero (14)'!O30-'Beneficiarios CSI_genero (14)'!C30)/'Beneficiarios CSI_genero (14)'!C30</f>
        <v>-8.8397790055248615E-2</v>
      </c>
      <c r="D30" s="52">
        <f>('Beneficiarios CSI_genero (14)'!P30-'Beneficiarios CSI_genero (14)'!D30)/'Beneficiarios CSI_genero (14)'!D30</f>
        <v>-0.16483516483516483</v>
      </c>
      <c r="E30" s="53">
        <f>('Beneficiarios CSI_genero (14)'!Q30-'Beneficiarios CSI_genero (14)'!E30)/'Beneficiarios CSI_genero (14)'!E30</f>
        <v>-0.11397058823529412</v>
      </c>
    </row>
    <row r="31" spans="2:5" s="70" customFormat="1" ht="14.25" customHeight="1" x14ac:dyDescent="0.2">
      <c r="B31" s="28" t="str">
        <f>'BeneficiáriosCSI_genero % (14)'!B31</f>
        <v>Olivais</v>
      </c>
      <c r="C31" s="56">
        <f>('Beneficiarios CSI_genero (14)'!O31-'Beneficiarios CSI_genero (14)'!C31)/'Beneficiarios CSI_genero (14)'!C31</f>
        <v>-0.11480362537764351</v>
      </c>
      <c r="D31" s="52">
        <f>('Beneficiarios CSI_genero (14)'!P31-'Beneficiarios CSI_genero (14)'!D31)/'Beneficiarios CSI_genero (14)'!D31</f>
        <v>-0.20610687022900764</v>
      </c>
      <c r="E31" s="53">
        <f>('Beneficiarios CSI_genero (14)'!Q31-'Beneficiarios CSI_genero (14)'!E31)/'Beneficiarios CSI_genero (14)'!E31</f>
        <v>-0.1406926406926407</v>
      </c>
    </row>
    <row r="32" spans="2:5" s="70" customFormat="1" ht="14.25" customHeight="1" x14ac:dyDescent="0.2">
      <c r="B32" s="28" t="str">
        <f>'BeneficiáriosCSI_genero % (14)'!B32</f>
        <v>Parque das Nações</v>
      </c>
      <c r="C32" s="56">
        <f>('Beneficiarios CSI_genero (14)'!O32-'Beneficiarios CSI_genero (14)'!C32)/'Beneficiarios CSI_genero (14)'!C32</f>
        <v>-4.1666666666666664E-2</v>
      </c>
      <c r="D32" s="52">
        <f>('Beneficiarios CSI_genero (14)'!P32-'Beneficiarios CSI_genero (14)'!D32)/'Beneficiarios CSI_genero (14)'!D32</f>
        <v>-0.22222222222222221</v>
      </c>
      <c r="E32" s="53">
        <f>('Beneficiarios CSI_genero (14)'!Q32-'Beneficiarios CSI_genero (14)'!E32)/'Beneficiarios CSI_genero (14)'!E32</f>
        <v>-9.0909090909090912E-2</v>
      </c>
    </row>
    <row r="33" spans="2:5" s="70" customFormat="1" ht="14.25" customHeight="1" x14ac:dyDescent="0.2">
      <c r="B33" s="28" t="str">
        <f>'BeneficiáriosCSI_genero % (14)'!B33</f>
        <v>Penha de França</v>
      </c>
      <c r="C33" s="56">
        <f>('Beneficiarios CSI_genero (14)'!O33-'Beneficiarios CSI_genero (14)'!C33)/'Beneficiarios CSI_genero (14)'!C33</f>
        <v>-9.6774193548387094E-2</v>
      </c>
      <c r="D33" s="52">
        <f>('Beneficiarios CSI_genero (14)'!P33-'Beneficiarios CSI_genero (14)'!D33)/'Beneficiarios CSI_genero (14)'!D33</f>
        <v>-0.11678832116788321</v>
      </c>
      <c r="E33" s="53">
        <f>('Beneficiarios CSI_genero (14)'!Q33-'Beneficiarios CSI_genero (14)'!E33)/'Beneficiarios CSI_genero (14)'!E33</f>
        <v>-0.10185185185185185</v>
      </c>
    </row>
    <row r="34" spans="2:5" s="70" customFormat="1" ht="14.25" customHeight="1" x14ac:dyDescent="0.2">
      <c r="B34" s="28" t="str">
        <f>'BeneficiáriosCSI_genero % (14)'!B34</f>
        <v>Santa Clara</v>
      </c>
      <c r="C34" s="56">
        <f>('Beneficiarios CSI_genero (14)'!O34-'Beneficiarios CSI_genero (14)'!C34)/'Beneficiarios CSI_genero (14)'!C34</f>
        <v>-0.11538461538461539</v>
      </c>
      <c r="D34" s="52">
        <f>('Beneficiarios CSI_genero (14)'!P34-'Beneficiarios CSI_genero (14)'!D34)/'Beneficiarios CSI_genero (14)'!D34</f>
        <v>-0.11570247933884298</v>
      </c>
      <c r="E34" s="53">
        <f>('Beneficiarios CSI_genero (14)'!Q34-'Beneficiarios CSI_genero (14)'!E34)/'Beneficiarios CSI_genero (14)'!E34</f>
        <v>-0.11548556430446194</v>
      </c>
    </row>
    <row r="35" spans="2:5" s="70" customFormat="1" ht="14.25" customHeight="1" x14ac:dyDescent="0.2">
      <c r="B35" s="28" t="str">
        <f>'BeneficiáriosCSI_genero % (14)'!B35</f>
        <v>Santa Maria Maior</v>
      </c>
      <c r="C35" s="56">
        <f>('Beneficiarios CSI_genero (14)'!O35-'Beneficiarios CSI_genero (14)'!C35)/'Beneficiarios CSI_genero (14)'!C35</f>
        <v>-0.10552763819095477</v>
      </c>
      <c r="D35" s="52">
        <f>('Beneficiarios CSI_genero (14)'!P35-'Beneficiarios CSI_genero (14)'!D35)/'Beneficiarios CSI_genero (14)'!D35</f>
        <v>-5.5045871559633031E-2</v>
      </c>
      <c r="E35" s="53">
        <f>('Beneficiarios CSI_genero (14)'!Q35-'Beneficiarios CSI_genero (14)'!E35)/'Beneficiarios CSI_genero (14)'!E35</f>
        <v>-8.7662337662337664E-2</v>
      </c>
    </row>
    <row r="36" spans="2:5" s="70" customFormat="1" ht="14.25" customHeight="1" x14ac:dyDescent="0.2">
      <c r="B36" s="28" t="str">
        <f>'BeneficiáriosCSI_genero % (14)'!B36</f>
        <v>Santo António</v>
      </c>
      <c r="C36" s="56">
        <f>('Beneficiarios CSI_genero (14)'!O36-'Beneficiarios CSI_genero (14)'!C36)/'Beneficiarios CSI_genero (14)'!C36</f>
        <v>-0.1276595744680851</v>
      </c>
      <c r="D36" s="52">
        <f>('Beneficiarios CSI_genero (14)'!P36-'Beneficiarios CSI_genero (14)'!D36)/'Beneficiarios CSI_genero (14)'!D36</f>
        <v>-0.1864406779661017</v>
      </c>
      <c r="E36" s="53">
        <f>('Beneficiarios CSI_genero (14)'!Q36-'Beneficiarios CSI_genero (14)'!E36)/'Beneficiarios CSI_genero (14)'!E36</f>
        <v>-0.14499999999999999</v>
      </c>
    </row>
    <row r="37" spans="2:5" s="70" customFormat="1" ht="14.25" customHeight="1" x14ac:dyDescent="0.2">
      <c r="B37" s="28" t="str">
        <f>'BeneficiáriosCSI_genero % (14)'!B37</f>
        <v>São Domingos de Benfica</v>
      </c>
      <c r="C37" s="56">
        <f>('Beneficiarios CSI_genero (14)'!O37-'Beneficiarios CSI_genero (14)'!C37)/'Beneficiarios CSI_genero (14)'!C37</f>
        <v>-6.097560975609756E-2</v>
      </c>
      <c r="D37" s="52">
        <f>('Beneficiarios CSI_genero (14)'!P37-'Beneficiarios CSI_genero (14)'!D37)/'Beneficiarios CSI_genero (14)'!D37</f>
        <v>-0.15789473684210525</v>
      </c>
      <c r="E37" s="53">
        <f>('Beneficiarios CSI_genero (14)'!Q37-'Beneficiarios CSI_genero (14)'!E37)/'Beneficiarios CSI_genero (14)'!E37</f>
        <v>-8.5972850678733032E-2</v>
      </c>
    </row>
    <row r="38" spans="2:5" s="70" customFormat="1" ht="14.25" customHeight="1" x14ac:dyDescent="0.2">
      <c r="B38" s="247" t="str">
        <f>'BeneficiáriosCSI_genero % (14)'!B38</f>
        <v xml:space="preserve">      São Vicente</v>
      </c>
      <c r="C38" s="64">
        <f>('Beneficiarios CSI_genero (14)'!O38-'Beneficiarios CSI_genero (14)'!C38)/'Beneficiarios CSI_genero (14)'!C38</f>
        <v>-0.10362694300518134</v>
      </c>
      <c r="D38" s="65">
        <f>('Beneficiarios CSI_genero (14)'!P38-'Beneficiarios CSI_genero (14)'!D38)/'Beneficiarios CSI_genero (14)'!D38</f>
        <v>-0.23076923076923078</v>
      </c>
      <c r="E38" s="54">
        <f>('Beneficiarios CSI_genero (14)'!Q38-'Beneficiarios CSI_genero (14)'!E38)/'Beneficiarios CSI_genero (14)'!E38</f>
        <v>-0.13565891472868216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selection activeCell="C11" sqref="C11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87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112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64" t="s">
        <v>87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24.95" customHeight="1" x14ac:dyDescent="0.25">
      <c r="B9" s="10"/>
      <c r="C9" s="465" t="s">
        <v>13</v>
      </c>
      <c r="D9" s="465"/>
      <c r="E9" s="465"/>
      <c r="F9" s="465"/>
      <c r="G9" s="465"/>
      <c r="H9" s="465"/>
      <c r="I9" s="465"/>
      <c r="J9" s="465" t="s">
        <v>15</v>
      </c>
      <c r="K9" s="465"/>
      <c r="L9" s="465"/>
      <c r="M9" s="465"/>
      <c r="N9" s="465"/>
      <c r="O9" s="465"/>
      <c r="P9" s="465"/>
      <c r="Q9" s="465" t="s">
        <v>16</v>
      </c>
      <c r="R9" s="465"/>
      <c r="S9" s="465"/>
      <c r="T9" s="465"/>
      <c r="U9" s="465"/>
      <c r="V9" s="465"/>
      <c r="W9" s="465"/>
      <c r="X9" s="465" t="s">
        <v>14</v>
      </c>
      <c r="Y9" s="465"/>
      <c r="Z9" s="465"/>
      <c r="AA9" s="465"/>
      <c r="AB9" s="465"/>
      <c r="AC9" s="465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[1]Q3.2!AX12</f>
        <v>25476</v>
      </c>
      <c r="D11" s="36">
        <f>[1]Q3.2!AY12</f>
        <v>44698</v>
      </c>
      <c r="E11" s="36">
        <f>[1]Q3.2!AZ12</f>
        <v>52211</v>
      </c>
      <c r="F11" s="36">
        <f>[1]Q3.2!BA12</f>
        <v>46553</v>
      </c>
      <c r="G11" s="36">
        <f>[1]Q3.2!BB12</f>
        <v>40722</v>
      </c>
      <c r="H11" s="35">
        <f>[1]Q3.2!BC12</f>
        <v>209661</v>
      </c>
      <c r="I11" s="12"/>
      <c r="J11" s="34">
        <f>[1]Q3.2!BD12</f>
        <v>25150</v>
      </c>
      <c r="K11" s="36">
        <f>[1]Q3.2!BE12</f>
        <v>42007</v>
      </c>
      <c r="L11" s="36">
        <f>[1]Q3.2!BF12</f>
        <v>48016</v>
      </c>
      <c r="M11" s="36">
        <f>[1]Q3.2!BG12</f>
        <v>42318</v>
      </c>
      <c r="N11" s="36">
        <f>[1]Q3.2!BH12</f>
        <v>37002</v>
      </c>
      <c r="O11" s="35">
        <f>[1]Q3.2!BI12</f>
        <v>194494</v>
      </c>
      <c r="P11" s="12"/>
      <c r="Q11" s="34">
        <f>[1]Q3.2!BJ12</f>
        <v>24755</v>
      </c>
      <c r="R11" s="36">
        <f>[1]Q3.2!BK12</f>
        <v>38715</v>
      </c>
      <c r="S11" s="36">
        <f>[1]Q3.2!BL12</f>
        <v>43069</v>
      </c>
      <c r="T11" s="36">
        <f>[1]Q3.2!BM12</f>
        <v>36398</v>
      </c>
      <c r="U11" s="36">
        <f>[1]Q3.2!BN12</f>
        <v>30547</v>
      </c>
      <c r="V11" s="35">
        <f>[1]Q3.2!BO12</f>
        <v>173485</v>
      </c>
      <c r="W11" s="11"/>
      <c r="X11" s="34">
        <f>[1]Q3.2!BP12</f>
        <v>25119</v>
      </c>
      <c r="Y11" s="36">
        <f>[1]Q3.2!BQ12</f>
        <v>38636</v>
      </c>
      <c r="Z11" s="36">
        <f>[1]Q3.2!BR12</f>
        <v>42829</v>
      </c>
      <c r="AA11" s="36">
        <f>[1]Q3.2!BS12</f>
        <v>36053</v>
      </c>
      <c r="AB11" s="36">
        <f>[1]Q3.2!BT12</f>
        <v>29952</v>
      </c>
      <c r="AC11" s="35">
        <f>[1]Q3.2!BU12</f>
        <v>172590</v>
      </c>
    </row>
    <row r="12" spans="1:29" x14ac:dyDescent="0.25">
      <c r="B12" s="3" t="str">
        <f>[1]Q3.2!A13</f>
        <v>Área Metropolitana de Lisboa</v>
      </c>
      <c r="C12" s="37">
        <f>[1]Q3.2!AX13</f>
        <v>4288</v>
      </c>
      <c r="D12" s="39">
        <f>[1]Q3.2!AY13</f>
        <v>7825</v>
      </c>
      <c r="E12" s="39">
        <f>[1]Q3.2!AZ13</f>
        <v>8688</v>
      </c>
      <c r="F12" s="39">
        <f>[1]Q3.2!BA13</f>
        <v>7738</v>
      </c>
      <c r="G12" s="39">
        <f>[1]Q3.2!BB13</f>
        <v>7003</v>
      </c>
      <c r="H12" s="38">
        <f>[1]Q3.2!BC13</f>
        <v>35542</v>
      </c>
      <c r="I12" s="12"/>
      <c r="J12" s="37">
        <f>[1]Q3.2!BD13</f>
        <v>4292</v>
      </c>
      <c r="K12" s="39">
        <f>[1]Q3.2!BE13</f>
        <v>7431</v>
      </c>
      <c r="L12" s="39">
        <f>[1]Q3.2!BF13</f>
        <v>8117</v>
      </c>
      <c r="M12" s="39">
        <f>[1]Q3.2!BG13</f>
        <v>7068</v>
      </c>
      <c r="N12" s="39">
        <f>[1]Q3.2!BH13</f>
        <v>6363</v>
      </c>
      <c r="O12" s="38">
        <f>[1]Q3.2!BI13</f>
        <v>33271</v>
      </c>
      <c r="P12" s="12"/>
      <c r="Q12" s="37">
        <f>[1]Q3.2!BJ13</f>
        <v>4295</v>
      </c>
      <c r="R12" s="39">
        <f>[1]Q3.2!BK13</f>
        <v>7007</v>
      </c>
      <c r="S12" s="39">
        <f>[1]Q3.2!BL13</f>
        <v>7422</v>
      </c>
      <c r="T12" s="39">
        <f>[1]Q3.2!BM13</f>
        <v>6273</v>
      </c>
      <c r="U12" s="39">
        <f>[1]Q3.2!BN13</f>
        <v>5510</v>
      </c>
      <c r="V12" s="38">
        <f>[1]Q3.2!BO13</f>
        <v>30507</v>
      </c>
      <c r="W12" s="11"/>
      <c r="X12" s="37">
        <f>[1]Q3.2!BP13</f>
        <v>4381</v>
      </c>
      <c r="Y12" s="39">
        <f>[1]Q3.2!BQ13</f>
        <v>7009</v>
      </c>
      <c r="Z12" s="39">
        <f>[1]Q3.2!BR13</f>
        <v>7412</v>
      </c>
      <c r="AA12" s="39">
        <f>[1]Q3.2!BS13</f>
        <v>6238</v>
      </c>
      <c r="AB12" s="39">
        <f>[1]Q3.2!BT13</f>
        <v>5431</v>
      </c>
      <c r="AC12" s="38">
        <f>[1]Q3.2!BU13</f>
        <v>30471</v>
      </c>
    </row>
    <row r="13" spans="1:29" x14ac:dyDescent="0.25">
      <c r="B13" s="3" t="str">
        <f>[1]Q3.2!A14</f>
        <v>Distrito de Lisboa</v>
      </c>
      <c r="C13" s="37">
        <f>[1]Q3.2!AX14</f>
        <v>3100</v>
      </c>
      <c r="D13" s="39">
        <f>[1]Q3.2!AY14</f>
        <v>6248</v>
      </c>
      <c r="E13" s="39">
        <f>[1]Q3.2!AZ14</f>
        <v>7254</v>
      </c>
      <c r="F13" s="39">
        <f>[1]Q3.2!BA14</f>
        <v>6607</v>
      </c>
      <c r="G13" s="39">
        <f>[1]Q3.2!BB14</f>
        <v>5810</v>
      </c>
      <c r="H13" s="38">
        <f>[1]Q3.2!BC14</f>
        <v>29019</v>
      </c>
      <c r="I13" s="12"/>
      <c r="J13" s="37">
        <f>[1]Q3.2!BD14</f>
        <v>3107</v>
      </c>
      <c r="K13" s="39">
        <f>[1]Q3.2!BE14</f>
        <v>5909</v>
      </c>
      <c r="L13" s="39">
        <f>[1]Q3.2!BF14</f>
        <v>6775</v>
      </c>
      <c r="M13" s="39">
        <f>[1]Q3.2!BG14</f>
        <v>6040</v>
      </c>
      <c r="N13" s="39">
        <f>[1]Q3.2!BH14</f>
        <v>5294</v>
      </c>
      <c r="O13" s="38">
        <f>[1]Q3.2!BI14</f>
        <v>27125</v>
      </c>
      <c r="P13" s="12"/>
      <c r="Q13" s="37">
        <f>[1]Q3.2!BJ14</f>
        <v>3135</v>
      </c>
      <c r="R13" s="39">
        <f>[1]Q3.2!BK14</f>
        <v>5535</v>
      </c>
      <c r="S13" s="39">
        <f>[1]Q3.2!BL14</f>
        <v>6130</v>
      </c>
      <c r="T13" s="39">
        <f>[1]Q3.2!BM14</f>
        <v>5253</v>
      </c>
      <c r="U13" s="39">
        <f>[1]Q3.2!BN14</f>
        <v>4509</v>
      </c>
      <c r="V13" s="38">
        <f>[1]Q3.2!BO14</f>
        <v>24562</v>
      </c>
      <c r="W13" s="11"/>
      <c r="X13" s="37">
        <f>[1]Q3.2!BP14</f>
        <v>3226</v>
      </c>
      <c r="Y13" s="39">
        <f>[1]Q3.2!BQ14</f>
        <v>5541</v>
      </c>
      <c r="Z13" s="39">
        <f>[1]Q3.2!BR14</f>
        <v>6124</v>
      </c>
      <c r="AA13" s="39">
        <f>[1]Q3.2!BS14</f>
        <v>5219</v>
      </c>
      <c r="AB13" s="39">
        <f>[1]Q3.2!BT14</f>
        <v>4446</v>
      </c>
      <c r="AC13" s="38">
        <f>[1]Q3.2!BU14</f>
        <v>24556</v>
      </c>
    </row>
    <row r="14" spans="1:29" x14ac:dyDescent="0.25">
      <c r="B14" s="3" t="str">
        <f>[1]Q3.2!A15</f>
        <v>Concelho de Lisboa</v>
      </c>
      <c r="C14" s="177">
        <f>[1]Q3.2!AX15</f>
        <v>822</v>
      </c>
      <c r="D14" s="178">
        <f>[1]Q3.2!AY15</f>
        <v>1567</v>
      </c>
      <c r="E14" s="178">
        <f>[1]Q3.2!AZ15</f>
        <v>1821</v>
      </c>
      <c r="F14" s="178">
        <f>[1]Q3.2!BA15</f>
        <v>1734</v>
      </c>
      <c r="G14" s="178">
        <f>[1]Q3.2!BB15</f>
        <v>1767</v>
      </c>
      <c r="H14" s="179">
        <f>[1]Q3.2!BC15</f>
        <v>7711</v>
      </c>
      <c r="I14" s="180"/>
      <c r="J14" s="177">
        <f>[1]Q3.2!BD15</f>
        <v>819</v>
      </c>
      <c r="K14" s="178">
        <f>[1]Q3.2!BE15</f>
        <v>1498</v>
      </c>
      <c r="L14" s="178">
        <f>[1]Q3.2!BF15</f>
        <v>1723</v>
      </c>
      <c r="M14" s="178">
        <f>[1]Q3.2!BG15</f>
        <v>1610</v>
      </c>
      <c r="N14" s="178">
        <f>[1]Q3.2!BH15</f>
        <v>1614</v>
      </c>
      <c r="O14" s="179">
        <f>[1]Q3.2!BI15</f>
        <v>7264</v>
      </c>
      <c r="P14" s="180"/>
      <c r="Q14" s="177">
        <f>[1]Q3.2!BJ15</f>
        <v>831</v>
      </c>
      <c r="R14" s="178">
        <f>[1]Q3.2!BK15</f>
        <v>1425</v>
      </c>
      <c r="S14" s="178">
        <f>[1]Q3.2!BL15</f>
        <v>1601</v>
      </c>
      <c r="T14" s="178">
        <f>[1]Q3.2!BM15</f>
        <v>1474</v>
      </c>
      <c r="U14" s="178">
        <f>[1]Q3.2!BN15</f>
        <v>1425</v>
      </c>
      <c r="V14" s="179">
        <f>[1]Q3.2!BO15</f>
        <v>6756</v>
      </c>
      <c r="W14" s="11"/>
      <c r="X14" s="177">
        <f>[1]Q3.2!BP15</f>
        <v>860</v>
      </c>
      <c r="Y14" s="178">
        <f>[1]Q3.2!BQ15</f>
        <v>1430</v>
      </c>
      <c r="Z14" s="178">
        <f>[1]Q3.2!BR15</f>
        <v>1593</v>
      </c>
      <c r="AA14" s="178">
        <f>[1]Q3.2!BS15</f>
        <v>1466</v>
      </c>
      <c r="AB14" s="178">
        <f>[1]Q3.2!BT15</f>
        <v>1413</v>
      </c>
      <c r="AC14" s="179">
        <f>[1]Q3.2!BU15</f>
        <v>6762</v>
      </c>
    </row>
    <row r="15" spans="1:29" x14ac:dyDescent="0.25">
      <c r="B15" s="28" t="str">
        <f>[1]Q3.2!A16</f>
        <v>Ajuda</v>
      </c>
      <c r="C15" s="59">
        <f>[1]Q3.2!AX16</f>
        <v>43</v>
      </c>
      <c r="D15" s="60">
        <f>[1]Q3.2!AY16</f>
        <v>69</v>
      </c>
      <c r="E15" s="60">
        <f>[1]Q3.2!AZ16</f>
        <v>79</v>
      </c>
      <c r="F15" s="60">
        <f>[1]Q3.2!BA16</f>
        <v>68</v>
      </c>
      <c r="G15" s="60">
        <f>[1]Q3.2!BB16</f>
        <v>50</v>
      </c>
      <c r="H15" s="83">
        <f>[1]Q3.2!BC16</f>
        <v>309</v>
      </c>
      <c r="I15" s="81"/>
      <c r="J15" s="59">
        <f>[1]Q3.2!BD16</f>
        <v>42</v>
      </c>
      <c r="K15" s="60">
        <f>[1]Q3.2!BE16</f>
        <v>63</v>
      </c>
      <c r="L15" s="60">
        <f>[1]Q3.2!BF16</f>
        <v>76</v>
      </c>
      <c r="M15" s="60">
        <f>[1]Q3.2!BG16</f>
        <v>61</v>
      </c>
      <c r="N15" s="60">
        <f>[1]Q3.2!BH16</f>
        <v>48</v>
      </c>
      <c r="O15" s="83">
        <f>[1]Q3.2!BI16</f>
        <v>290</v>
      </c>
      <c r="P15" s="81"/>
      <c r="Q15" s="59">
        <f>[1]Q3.2!BJ16</f>
        <v>44</v>
      </c>
      <c r="R15" s="60">
        <f>[1]Q3.2!BK16</f>
        <v>62</v>
      </c>
      <c r="S15" s="60">
        <f>[1]Q3.2!BL16</f>
        <v>71</v>
      </c>
      <c r="T15" s="60">
        <f>[1]Q3.2!BM16</f>
        <v>53</v>
      </c>
      <c r="U15" s="60">
        <f>[1]Q3.2!BN16</f>
        <v>37</v>
      </c>
      <c r="V15" s="83">
        <f>[1]Q3.2!BO16</f>
        <v>267</v>
      </c>
      <c r="W15" s="11"/>
      <c r="X15" s="59">
        <f>[1]Q3.2!BP16</f>
        <v>44</v>
      </c>
      <c r="Y15" s="60">
        <f>[1]Q3.2!BQ16</f>
        <v>62</v>
      </c>
      <c r="Z15" s="60">
        <f>[1]Q3.2!BR16</f>
        <v>72</v>
      </c>
      <c r="AA15" s="60">
        <f>[1]Q3.2!BS16</f>
        <v>53</v>
      </c>
      <c r="AB15" s="60">
        <f>[1]Q3.2!BT16</f>
        <v>37</v>
      </c>
      <c r="AC15" s="83">
        <f>[1]Q3.2!BU16</f>
        <v>268</v>
      </c>
    </row>
    <row r="16" spans="1:29" x14ac:dyDescent="0.25">
      <c r="B16" s="28" t="str">
        <f>[1]Q3.2!A17</f>
        <v>Alcântara</v>
      </c>
      <c r="C16" s="61">
        <f>[1]Q3.2!AX17</f>
        <v>23</v>
      </c>
      <c r="D16" s="62">
        <f>[1]Q3.2!AY17</f>
        <v>46</v>
      </c>
      <c r="E16" s="62">
        <f>[1]Q3.2!AZ17</f>
        <v>44</v>
      </c>
      <c r="F16" s="62">
        <f>[1]Q3.2!BA17</f>
        <v>45</v>
      </c>
      <c r="G16" s="62">
        <f>[1]Q3.2!BB17</f>
        <v>43</v>
      </c>
      <c r="H16" s="84">
        <f>[1]Q3.2!BC17</f>
        <v>201</v>
      </c>
      <c r="I16" s="81"/>
      <c r="J16" s="61">
        <f>[1]Q3.2!BD17</f>
        <v>23</v>
      </c>
      <c r="K16" s="62">
        <f>[1]Q3.2!BE17</f>
        <v>45</v>
      </c>
      <c r="L16" s="62">
        <f>[1]Q3.2!BF17</f>
        <v>43</v>
      </c>
      <c r="M16" s="62">
        <f>[1]Q3.2!BG17</f>
        <v>42</v>
      </c>
      <c r="N16" s="62">
        <f>[1]Q3.2!BH17</f>
        <v>36</v>
      </c>
      <c r="O16" s="84">
        <f>[1]Q3.2!BI17</f>
        <v>189</v>
      </c>
      <c r="P16" s="81"/>
      <c r="Q16" s="61">
        <f>[1]Q3.2!BJ17</f>
        <v>23</v>
      </c>
      <c r="R16" s="62">
        <f>[1]Q3.2!BK17</f>
        <v>43</v>
      </c>
      <c r="S16" s="62">
        <f>[1]Q3.2!BL17</f>
        <v>38</v>
      </c>
      <c r="T16" s="62">
        <f>[1]Q3.2!BM17</f>
        <v>41</v>
      </c>
      <c r="U16" s="62">
        <f>[1]Q3.2!BN17</f>
        <v>30</v>
      </c>
      <c r="V16" s="84">
        <f>[1]Q3.2!BO17</f>
        <v>175</v>
      </c>
      <c r="W16" s="11"/>
      <c r="X16" s="61">
        <f>[1]Q3.2!BP17</f>
        <v>25</v>
      </c>
      <c r="Y16" s="62">
        <f>[1]Q3.2!BQ17</f>
        <v>43</v>
      </c>
      <c r="Z16" s="62">
        <f>[1]Q3.2!BR17</f>
        <v>39</v>
      </c>
      <c r="AA16" s="62">
        <f>[1]Q3.2!BS17</f>
        <v>39</v>
      </c>
      <c r="AB16" s="62">
        <f>[1]Q3.2!BT17</f>
        <v>30</v>
      </c>
      <c r="AC16" s="84">
        <f>[1]Q3.2!BU17</f>
        <v>176</v>
      </c>
    </row>
    <row r="17" spans="2:29" x14ac:dyDescent="0.25">
      <c r="B17" s="28" t="str">
        <f>[1]Q3.2!A18</f>
        <v>Alvalade</v>
      </c>
      <c r="C17" s="61">
        <f>[1]Q3.2!AX18</f>
        <v>29</v>
      </c>
      <c r="D17" s="62">
        <f>[1]Q3.2!AY18</f>
        <v>64</v>
      </c>
      <c r="E17" s="62">
        <f>[1]Q3.2!AZ18</f>
        <v>73</v>
      </c>
      <c r="F17" s="62">
        <f>[1]Q3.2!BA18</f>
        <v>86</v>
      </c>
      <c r="G17" s="62">
        <f>[1]Q3.2!BB18</f>
        <v>111</v>
      </c>
      <c r="H17" s="84">
        <f>[1]Q3.2!BC18</f>
        <v>363</v>
      </c>
      <c r="I17" s="81"/>
      <c r="J17" s="61">
        <f>[1]Q3.2!BD18</f>
        <v>29</v>
      </c>
      <c r="K17" s="62">
        <f>[1]Q3.2!BE18</f>
        <v>61</v>
      </c>
      <c r="L17" s="62">
        <f>[1]Q3.2!BF18</f>
        <v>67</v>
      </c>
      <c r="M17" s="62">
        <f>[1]Q3.2!BG18</f>
        <v>83</v>
      </c>
      <c r="N17" s="62">
        <f>[1]Q3.2!BH18</f>
        <v>106</v>
      </c>
      <c r="O17" s="84">
        <f>[1]Q3.2!BI18</f>
        <v>346</v>
      </c>
      <c r="P17" s="81"/>
      <c r="Q17" s="61">
        <f>[1]Q3.2!BJ18</f>
        <v>30</v>
      </c>
      <c r="R17" s="62">
        <f>[1]Q3.2!BK18</f>
        <v>56</v>
      </c>
      <c r="S17" s="62">
        <f>[1]Q3.2!BL18</f>
        <v>64</v>
      </c>
      <c r="T17" s="62">
        <f>[1]Q3.2!BM18</f>
        <v>75</v>
      </c>
      <c r="U17" s="62">
        <f>[1]Q3.2!BN18</f>
        <v>102</v>
      </c>
      <c r="V17" s="84">
        <f>[1]Q3.2!BO18</f>
        <v>327</v>
      </c>
      <c r="W17" s="11"/>
      <c r="X17" s="61">
        <f>[1]Q3.2!BP18</f>
        <v>31</v>
      </c>
      <c r="Y17" s="62">
        <f>[1]Q3.2!BQ18</f>
        <v>55</v>
      </c>
      <c r="Z17" s="62">
        <f>[1]Q3.2!BR18</f>
        <v>63</v>
      </c>
      <c r="AA17" s="62">
        <f>[1]Q3.2!BS18</f>
        <v>74</v>
      </c>
      <c r="AB17" s="62">
        <f>[1]Q3.2!BT18</f>
        <v>101</v>
      </c>
      <c r="AC17" s="84">
        <f>[1]Q3.2!BU18</f>
        <v>324</v>
      </c>
    </row>
    <row r="18" spans="2:29" x14ac:dyDescent="0.25">
      <c r="B18" s="28" t="str">
        <f>[1]Q3.2!A19</f>
        <v>Areeiro</v>
      </c>
      <c r="C18" s="61">
        <f>[1]Q3.2!AX19</f>
        <v>20</v>
      </c>
      <c r="D18" s="62">
        <f>[1]Q3.2!AY19</f>
        <v>29</v>
      </c>
      <c r="E18" s="62">
        <f>[1]Q3.2!AZ19</f>
        <v>61</v>
      </c>
      <c r="F18" s="62">
        <f>[1]Q3.2!BA19</f>
        <v>68</v>
      </c>
      <c r="G18" s="62">
        <f>[1]Q3.2!BB19</f>
        <v>75</v>
      </c>
      <c r="H18" s="84">
        <f>[1]Q3.2!BC19</f>
        <v>253</v>
      </c>
      <c r="I18" s="81"/>
      <c r="J18" s="61">
        <f>[1]Q3.2!BD19</f>
        <v>20</v>
      </c>
      <c r="K18" s="62">
        <f>[1]Q3.2!BE19</f>
        <v>26</v>
      </c>
      <c r="L18" s="62">
        <f>[1]Q3.2!BF19</f>
        <v>56</v>
      </c>
      <c r="M18" s="62">
        <f>[1]Q3.2!BG19</f>
        <v>64</v>
      </c>
      <c r="N18" s="62">
        <f>[1]Q3.2!BH19</f>
        <v>70</v>
      </c>
      <c r="O18" s="84">
        <f>[1]Q3.2!BI19</f>
        <v>236</v>
      </c>
      <c r="P18" s="81"/>
      <c r="Q18" s="61">
        <f>[1]Q3.2!BJ19</f>
        <v>21</v>
      </c>
      <c r="R18" s="62">
        <f>[1]Q3.2!BK19</f>
        <v>27</v>
      </c>
      <c r="S18" s="62">
        <f>[1]Q3.2!BL19</f>
        <v>53</v>
      </c>
      <c r="T18" s="62">
        <f>[1]Q3.2!BM19</f>
        <v>59</v>
      </c>
      <c r="U18" s="62">
        <f>[1]Q3.2!BN19</f>
        <v>65</v>
      </c>
      <c r="V18" s="84">
        <f>[1]Q3.2!BO19</f>
        <v>225</v>
      </c>
      <c r="W18" s="11"/>
      <c r="X18" s="61">
        <f>[1]Q3.2!BP19</f>
        <v>22</v>
      </c>
      <c r="Y18" s="62">
        <f>[1]Q3.2!BQ19</f>
        <v>27</v>
      </c>
      <c r="Z18" s="62">
        <f>[1]Q3.2!BR19</f>
        <v>53</v>
      </c>
      <c r="AA18" s="62">
        <f>[1]Q3.2!BS19</f>
        <v>60</v>
      </c>
      <c r="AB18" s="62">
        <f>[1]Q3.2!BT19</f>
        <v>65</v>
      </c>
      <c r="AC18" s="84">
        <f>[1]Q3.2!BU19</f>
        <v>227</v>
      </c>
    </row>
    <row r="19" spans="2:29" x14ac:dyDescent="0.25">
      <c r="B19" s="28" t="str">
        <f>[1]Q3.2!A20</f>
        <v>Arroios</v>
      </c>
      <c r="C19" s="61">
        <f>[1]Q3.2!AX20</f>
        <v>78</v>
      </c>
      <c r="D19" s="62">
        <f>[1]Q3.2!AY20</f>
        <v>115</v>
      </c>
      <c r="E19" s="62">
        <f>[1]Q3.2!AZ20</f>
        <v>136</v>
      </c>
      <c r="F19" s="62">
        <f>[1]Q3.2!BA20</f>
        <v>145</v>
      </c>
      <c r="G19" s="62">
        <f>[1]Q3.2!BB20</f>
        <v>164</v>
      </c>
      <c r="H19" s="84">
        <f>[1]Q3.2!BC20</f>
        <v>638</v>
      </c>
      <c r="I19" s="81"/>
      <c r="J19" s="61">
        <f>[1]Q3.2!BD20</f>
        <v>81</v>
      </c>
      <c r="K19" s="62">
        <f>[1]Q3.2!BE20</f>
        <v>109</v>
      </c>
      <c r="L19" s="62">
        <f>[1]Q3.2!BF20</f>
        <v>132</v>
      </c>
      <c r="M19" s="62">
        <f>[1]Q3.2!BG20</f>
        <v>137</v>
      </c>
      <c r="N19" s="62">
        <f>[1]Q3.2!BH20</f>
        <v>148</v>
      </c>
      <c r="O19" s="84">
        <f>[1]Q3.2!BI20</f>
        <v>607</v>
      </c>
      <c r="P19" s="81"/>
      <c r="Q19" s="61">
        <f>[1]Q3.2!BJ20</f>
        <v>81</v>
      </c>
      <c r="R19" s="62">
        <f>[1]Q3.2!BK20</f>
        <v>105</v>
      </c>
      <c r="S19" s="62">
        <f>[1]Q3.2!BL20</f>
        <v>128</v>
      </c>
      <c r="T19" s="62">
        <f>[1]Q3.2!BM20</f>
        <v>129</v>
      </c>
      <c r="U19" s="62">
        <f>[1]Q3.2!BN20</f>
        <v>132</v>
      </c>
      <c r="V19" s="84">
        <f>[1]Q3.2!BO20</f>
        <v>575</v>
      </c>
      <c r="W19" s="11"/>
      <c r="X19" s="61">
        <f>[1]Q3.2!BP20</f>
        <v>86</v>
      </c>
      <c r="Y19" s="62">
        <f>[1]Q3.2!BQ20</f>
        <v>106</v>
      </c>
      <c r="Z19" s="62">
        <f>[1]Q3.2!BR20</f>
        <v>127</v>
      </c>
      <c r="AA19" s="62">
        <f>[1]Q3.2!BS20</f>
        <v>129</v>
      </c>
      <c r="AB19" s="62">
        <f>[1]Q3.2!BT20</f>
        <v>132</v>
      </c>
      <c r="AC19" s="84">
        <f>[1]Q3.2!BU20</f>
        <v>580</v>
      </c>
    </row>
    <row r="20" spans="2:29" x14ac:dyDescent="0.25">
      <c r="B20" s="28" t="str">
        <f>[1]Q3.2!A21</f>
        <v>Avenidas Novas</v>
      </c>
      <c r="C20" s="61">
        <f>[1]Q3.2!AX21</f>
        <v>24</v>
      </c>
      <c r="D20" s="62">
        <f>[1]Q3.2!AY21</f>
        <v>40</v>
      </c>
      <c r="E20" s="62">
        <f>[1]Q3.2!AZ21</f>
        <v>56</v>
      </c>
      <c r="F20" s="62">
        <f>[1]Q3.2!BA21</f>
        <v>75</v>
      </c>
      <c r="G20" s="62">
        <f>[1]Q3.2!BB21</f>
        <v>83</v>
      </c>
      <c r="H20" s="84">
        <f>[1]Q3.2!BC21</f>
        <v>278</v>
      </c>
      <c r="I20" s="81"/>
      <c r="J20" s="61">
        <f>[1]Q3.2!BD21</f>
        <v>24</v>
      </c>
      <c r="K20" s="62">
        <f>[1]Q3.2!BE21</f>
        <v>40</v>
      </c>
      <c r="L20" s="62">
        <f>[1]Q3.2!BF21</f>
        <v>55</v>
      </c>
      <c r="M20" s="62">
        <f>[1]Q3.2!BG21</f>
        <v>73</v>
      </c>
      <c r="N20" s="62">
        <f>[1]Q3.2!BH21</f>
        <v>72</v>
      </c>
      <c r="O20" s="84">
        <f>[1]Q3.2!BI21</f>
        <v>264</v>
      </c>
      <c r="P20" s="81"/>
      <c r="Q20" s="61">
        <f>[1]Q3.2!BJ21</f>
        <v>23</v>
      </c>
      <c r="R20" s="62">
        <f>[1]Q3.2!BK21</f>
        <v>39</v>
      </c>
      <c r="S20" s="62">
        <f>[1]Q3.2!BL21</f>
        <v>54</v>
      </c>
      <c r="T20" s="62">
        <f>[1]Q3.2!BM21</f>
        <v>70</v>
      </c>
      <c r="U20" s="62">
        <f>[1]Q3.2!BN21</f>
        <v>65</v>
      </c>
      <c r="V20" s="84">
        <f>[1]Q3.2!BO21</f>
        <v>251</v>
      </c>
      <c r="W20" s="11"/>
      <c r="X20" s="61">
        <f>[1]Q3.2!BP21</f>
        <v>22</v>
      </c>
      <c r="Y20" s="62">
        <f>[1]Q3.2!BQ21</f>
        <v>39</v>
      </c>
      <c r="Z20" s="62">
        <f>[1]Q3.2!BR21</f>
        <v>54</v>
      </c>
      <c r="AA20" s="62">
        <f>[1]Q3.2!BS21</f>
        <v>69</v>
      </c>
      <c r="AB20" s="62">
        <f>[1]Q3.2!BT21</f>
        <v>65</v>
      </c>
      <c r="AC20" s="84">
        <f>[1]Q3.2!BU21</f>
        <v>249</v>
      </c>
    </row>
    <row r="21" spans="2:29" x14ac:dyDescent="0.25">
      <c r="B21" s="28" t="str">
        <f>[1]Q3.2!A22</f>
        <v>Beato</v>
      </c>
      <c r="C21" s="61">
        <f>[1]Q3.2!AX22</f>
        <v>30</v>
      </c>
      <c r="D21" s="62">
        <f>[1]Q3.2!AY22</f>
        <v>45</v>
      </c>
      <c r="E21" s="62">
        <f>[1]Q3.2!AZ22</f>
        <v>73</v>
      </c>
      <c r="F21" s="62">
        <f>[1]Q3.2!BA22</f>
        <v>52</v>
      </c>
      <c r="G21" s="62">
        <f>[1]Q3.2!BB22</f>
        <v>45</v>
      </c>
      <c r="H21" s="84">
        <f>[1]Q3.2!BC22</f>
        <v>245</v>
      </c>
      <c r="I21" s="81"/>
      <c r="J21" s="61">
        <f>[1]Q3.2!BD22</f>
        <v>29</v>
      </c>
      <c r="K21" s="62">
        <f>[1]Q3.2!BE22</f>
        <v>42</v>
      </c>
      <c r="L21" s="62">
        <f>[1]Q3.2!BF22</f>
        <v>69</v>
      </c>
      <c r="M21" s="62">
        <f>[1]Q3.2!BG22</f>
        <v>42</v>
      </c>
      <c r="N21" s="62">
        <f>[1]Q3.2!BH22</f>
        <v>35</v>
      </c>
      <c r="O21" s="84">
        <f>[1]Q3.2!BI22</f>
        <v>217</v>
      </c>
      <c r="P21" s="81"/>
      <c r="Q21" s="61">
        <f>[1]Q3.2!BJ22</f>
        <v>29</v>
      </c>
      <c r="R21" s="62">
        <f>[1]Q3.2!BK22</f>
        <v>40</v>
      </c>
      <c r="S21" s="62">
        <f>[1]Q3.2!BL22</f>
        <v>59</v>
      </c>
      <c r="T21" s="62">
        <f>[1]Q3.2!BM22</f>
        <v>38</v>
      </c>
      <c r="U21" s="62">
        <f>[1]Q3.2!BN22</f>
        <v>29</v>
      </c>
      <c r="V21" s="84">
        <f>[1]Q3.2!BO22</f>
        <v>195</v>
      </c>
      <c r="W21" s="11"/>
      <c r="X21" s="61">
        <f>[1]Q3.2!BP22</f>
        <v>30</v>
      </c>
      <c r="Y21" s="62">
        <f>[1]Q3.2!BQ22</f>
        <v>40</v>
      </c>
      <c r="Z21" s="62">
        <f>[1]Q3.2!BR22</f>
        <v>57</v>
      </c>
      <c r="AA21" s="62">
        <f>[1]Q3.2!BS22</f>
        <v>38</v>
      </c>
      <c r="AB21" s="62">
        <f>[1]Q3.2!BT22</f>
        <v>29</v>
      </c>
      <c r="AC21" s="84">
        <f>[1]Q3.2!BU22</f>
        <v>194</v>
      </c>
    </row>
    <row r="22" spans="2:29" x14ac:dyDescent="0.25">
      <c r="B22" s="28" t="str">
        <f>[1]Q3.2!A23</f>
        <v>Belém</v>
      </c>
      <c r="C22" s="61">
        <f>[1]Q3.2!AX23</f>
        <v>15</v>
      </c>
      <c r="D22" s="62">
        <f>[1]Q3.2!AY23</f>
        <v>25</v>
      </c>
      <c r="E22" s="62">
        <f>[1]Q3.2!AZ23</f>
        <v>41</v>
      </c>
      <c r="F22" s="62">
        <f>[1]Q3.2!BA23</f>
        <v>36</v>
      </c>
      <c r="G22" s="62">
        <f>[1]Q3.2!BB23</f>
        <v>41</v>
      </c>
      <c r="H22" s="84">
        <f>[1]Q3.2!BC23</f>
        <v>158</v>
      </c>
      <c r="I22" s="81"/>
      <c r="J22" s="61">
        <f>[1]Q3.2!BD23</f>
        <v>13</v>
      </c>
      <c r="K22" s="62">
        <f>[1]Q3.2!BE23</f>
        <v>25</v>
      </c>
      <c r="L22" s="62">
        <f>[1]Q3.2!BF23</f>
        <v>41</v>
      </c>
      <c r="M22" s="62">
        <f>[1]Q3.2!BG23</f>
        <v>34</v>
      </c>
      <c r="N22" s="62">
        <f>[1]Q3.2!BH23</f>
        <v>36</v>
      </c>
      <c r="O22" s="84">
        <f>[1]Q3.2!BI23</f>
        <v>149</v>
      </c>
      <c r="P22" s="81"/>
      <c r="Q22" s="61">
        <f>[1]Q3.2!BJ23</f>
        <v>11</v>
      </c>
      <c r="R22" s="62">
        <f>[1]Q3.2!BK23</f>
        <v>25</v>
      </c>
      <c r="S22" s="62">
        <f>[1]Q3.2!BL23</f>
        <v>40</v>
      </c>
      <c r="T22" s="62">
        <f>[1]Q3.2!BM23</f>
        <v>31</v>
      </c>
      <c r="U22" s="62">
        <f>[1]Q3.2!BN23</f>
        <v>35</v>
      </c>
      <c r="V22" s="84">
        <f>[1]Q3.2!BO23</f>
        <v>142</v>
      </c>
      <c r="W22" s="11"/>
      <c r="X22" s="61">
        <f>[1]Q3.2!BP23</f>
        <v>10</v>
      </c>
      <c r="Y22" s="62">
        <f>[1]Q3.2!BQ23</f>
        <v>25</v>
      </c>
      <c r="Z22" s="62">
        <f>[1]Q3.2!BR23</f>
        <v>40</v>
      </c>
      <c r="AA22" s="62">
        <f>[1]Q3.2!BS23</f>
        <v>31</v>
      </c>
      <c r="AB22" s="62">
        <f>[1]Q3.2!BT23</f>
        <v>33</v>
      </c>
      <c r="AC22" s="84">
        <f>[1]Q3.2!BU23</f>
        <v>139</v>
      </c>
    </row>
    <row r="23" spans="2:29" x14ac:dyDescent="0.25">
      <c r="B23" s="28" t="str">
        <f>[1]Q3.2!A24</f>
        <v>Benfica</v>
      </c>
      <c r="C23" s="61">
        <f>[1]Q3.2!AX24</f>
        <v>55</v>
      </c>
      <c r="D23" s="62">
        <f>[1]Q3.2!AY24</f>
        <v>122</v>
      </c>
      <c r="E23" s="62">
        <f>[1]Q3.2!AZ24</f>
        <v>114</v>
      </c>
      <c r="F23" s="62">
        <f>[1]Q3.2!BA24</f>
        <v>126</v>
      </c>
      <c r="G23" s="62">
        <f>[1]Q3.2!BB24</f>
        <v>111</v>
      </c>
      <c r="H23" s="84">
        <f>[1]Q3.2!BC24</f>
        <v>528</v>
      </c>
      <c r="I23" s="81"/>
      <c r="J23" s="61">
        <f>[1]Q3.2!BD24</f>
        <v>54</v>
      </c>
      <c r="K23" s="62">
        <f>[1]Q3.2!BE24</f>
        <v>120</v>
      </c>
      <c r="L23" s="62">
        <f>[1]Q3.2!BF24</f>
        <v>107</v>
      </c>
      <c r="M23" s="62">
        <f>[1]Q3.2!BG24</f>
        <v>119</v>
      </c>
      <c r="N23" s="62">
        <f>[1]Q3.2!BH24</f>
        <v>100</v>
      </c>
      <c r="O23" s="84">
        <f>[1]Q3.2!BI24</f>
        <v>500</v>
      </c>
      <c r="P23" s="81"/>
      <c r="Q23" s="61">
        <f>[1]Q3.2!BJ24</f>
        <v>57</v>
      </c>
      <c r="R23" s="62">
        <f>[1]Q3.2!BK24</f>
        <v>119</v>
      </c>
      <c r="S23" s="62">
        <f>[1]Q3.2!BL24</f>
        <v>98</v>
      </c>
      <c r="T23" s="62">
        <f>[1]Q3.2!BM24</f>
        <v>103</v>
      </c>
      <c r="U23" s="62">
        <f>[1]Q3.2!BN24</f>
        <v>90</v>
      </c>
      <c r="V23" s="84">
        <f>[1]Q3.2!BO24</f>
        <v>467</v>
      </c>
      <c r="W23" s="11"/>
      <c r="X23" s="61">
        <f>[1]Q3.2!BP24</f>
        <v>58</v>
      </c>
      <c r="Y23" s="62">
        <f>[1]Q3.2!BQ24</f>
        <v>119</v>
      </c>
      <c r="Z23" s="62">
        <f>[1]Q3.2!BR24</f>
        <v>96</v>
      </c>
      <c r="AA23" s="62">
        <f>[1]Q3.2!BS24</f>
        <v>102</v>
      </c>
      <c r="AB23" s="62">
        <f>[1]Q3.2!BT24</f>
        <v>90</v>
      </c>
      <c r="AC23" s="84">
        <f>[1]Q3.2!BU24</f>
        <v>465</v>
      </c>
    </row>
    <row r="24" spans="2:29" x14ac:dyDescent="0.25">
      <c r="B24" s="28" t="str">
        <f>[1]Q3.2!A25</f>
        <v>Campo de Ourique</v>
      </c>
      <c r="C24" s="61">
        <f>[1]Q3.2!AX25</f>
        <v>25</v>
      </c>
      <c r="D24" s="62">
        <f>[1]Q3.2!AY25</f>
        <v>57</v>
      </c>
      <c r="E24" s="62">
        <f>[1]Q3.2!AZ25</f>
        <v>70</v>
      </c>
      <c r="F24" s="62">
        <f>[1]Q3.2!BA25</f>
        <v>69</v>
      </c>
      <c r="G24" s="62">
        <f>[1]Q3.2!BB25</f>
        <v>90</v>
      </c>
      <c r="H24" s="84">
        <f>[1]Q3.2!BC25</f>
        <v>311</v>
      </c>
      <c r="I24" s="81"/>
      <c r="J24" s="61">
        <f>[1]Q3.2!BD25</f>
        <v>25</v>
      </c>
      <c r="K24" s="62">
        <f>[1]Q3.2!BE25</f>
        <v>57</v>
      </c>
      <c r="L24" s="62">
        <f>[1]Q3.2!BF25</f>
        <v>67</v>
      </c>
      <c r="M24" s="62">
        <f>[1]Q3.2!BG25</f>
        <v>59</v>
      </c>
      <c r="N24" s="62">
        <f>[1]Q3.2!BH25</f>
        <v>80</v>
      </c>
      <c r="O24" s="84">
        <f>[1]Q3.2!BI25</f>
        <v>288</v>
      </c>
      <c r="P24" s="81"/>
      <c r="Q24" s="61">
        <f>[1]Q3.2!BJ25</f>
        <v>28</v>
      </c>
      <c r="R24" s="62">
        <f>[1]Q3.2!BK25</f>
        <v>56</v>
      </c>
      <c r="S24" s="62">
        <f>[1]Q3.2!BL25</f>
        <v>63</v>
      </c>
      <c r="T24" s="62">
        <f>[1]Q3.2!BM25</f>
        <v>50</v>
      </c>
      <c r="U24" s="62">
        <f>[1]Q3.2!BN25</f>
        <v>73</v>
      </c>
      <c r="V24" s="84">
        <f>[1]Q3.2!BO25</f>
        <v>270</v>
      </c>
      <c r="W24" s="11"/>
      <c r="X24" s="61">
        <f>[1]Q3.2!BP25</f>
        <v>29</v>
      </c>
      <c r="Y24" s="62">
        <f>[1]Q3.2!BQ25</f>
        <v>55</v>
      </c>
      <c r="Z24" s="62">
        <f>[1]Q3.2!BR25</f>
        <v>62</v>
      </c>
      <c r="AA24" s="62">
        <f>[1]Q3.2!BS25</f>
        <v>50</v>
      </c>
      <c r="AB24" s="62">
        <f>[1]Q3.2!BT25</f>
        <v>72</v>
      </c>
      <c r="AC24" s="84">
        <f>[1]Q3.2!BU25</f>
        <v>268</v>
      </c>
    </row>
    <row r="25" spans="2:29" x14ac:dyDescent="0.25">
      <c r="B25" s="28" t="str">
        <f>[1]Q3.2!A26</f>
        <v>Campolide</v>
      </c>
      <c r="C25" s="61">
        <f>[1]Q3.2!AX26</f>
        <v>17</v>
      </c>
      <c r="D25" s="62">
        <f>[1]Q3.2!AY26</f>
        <v>42</v>
      </c>
      <c r="E25" s="62">
        <f>[1]Q3.2!AZ26</f>
        <v>50</v>
      </c>
      <c r="F25" s="62">
        <f>[1]Q3.2!BA26</f>
        <v>39</v>
      </c>
      <c r="G25" s="62">
        <f>[1]Q3.2!BB26</f>
        <v>51</v>
      </c>
      <c r="H25" s="84">
        <f>[1]Q3.2!BC26</f>
        <v>199</v>
      </c>
      <c r="I25" s="81"/>
      <c r="J25" s="61">
        <f>[1]Q3.2!BD26</f>
        <v>17</v>
      </c>
      <c r="K25" s="62">
        <f>[1]Q3.2!BE26</f>
        <v>40</v>
      </c>
      <c r="L25" s="62">
        <f>[1]Q3.2!BF26</f>
        <v>48</v>
      </c>
      <c r="M25" s="62">
        <f>[1]Q3.2!BG26</f>
        <v>38</v>
      </c>
      <c r="N25" s="62">
        <f>[1]Q3.2!BH26</f>
        <v>50</v>
      </c>
      <c r="O25" s="84">
        <f>[1]Q3.2!BI26</f>
        <v>193</v>
      </c>
      <c r="P25" s="81"/>
      <c r="Q25" s="61">
        <f>[1]Q3.2!BJ26</f>
        <v>17</v>
      </c>
      <c r="R25" s="62">
        <f>[1]Q3.2!BK26</f>
        <v>39</v>
      </c>
      <c r="S25" s="62">
        <f>[1]Q3.2!BL26</f>
        <v>42</v>
      </c>
      <c r="T25" s="62">
        <f>[1]Q3.2!BM26</f>
        <v>36</v>
      </c>
      <c r="U25" s="62">
        <f>[1]Q3.2!BN26</f>
        <v>46</v>
      </c>
      <c r="V25" s="84">
        <f>[1]Q3.2!BO26</f>
        <v>180</v>
      </c>
      <c r="W25" s="11"/>
      <c r="X25" s="61">
        <f>[1]Q3.2!BP26</f>
        <v>18</v>
      </c>
      <c r="Y25" s="62">
        <f>[1]Q3.2!BQ26</f>
        <v>39</v>
      </c>
      <c r="Z25" s="62">
        <f>[1]Q3.2!BR26</f>
        <v>41</v>
      </c>
      <c r="AA25" s="62">
        <f>[1]Q3.2!BS26</f>
        <v>35</v>
      </c>
      <c r="AB25" s="62">
        <f>[1]Q3.2!BT26</f>
        <v>45</v>
      </c>
      <c r="AC25" s="84">
        <f>[1]Q3.2!BU26</f>
        <v>178</v>
      </c>
    </row>
    <row r="26" spans="2:29" x14ac:dyDescent="0.25">
      <c r="B26" s="28" t="str">
        <f>[1]Q3.2!A27</f>
        <v>Carnide</v>
      </c>
      <c r="C26" s="61">
        <f>[1]Q3.2!AX27</f>
        <v>26</v>
      </c>
      <c r="D26" s="62">
        <f>[1]Q3.2!AY27</f>
        <v>46</v>
      </c>
      <c r="E26" s="62">
        <f>[1]Q3.2!AZ27</f>
        <v>59</v>
      </c>
      <c r="F26" s="62">
        <f>[1]Q3.2!BA27</f>
        <v>51</v>
      </c>
      <c r="G26" s="62">
        <f>[1]Q3.2!BB27</f>
        <v>34</v>
      </c>
      <c r="H26" s="84">
        <f>[1]Q3.2!BC27</f>
        <v>216</v>
      </c>
      <c r="I26" s="81"/>
      <c r="J26" s="61">
        <f>[1]Q3.2!BD27</f>
        <v>25</v>
      </c>
      <c r="K26" s="62">
        <f>[1]Q3.2!BE27</f>
        <v>43</v>
      </c>
      <c r="L26" s="62">
        <f>[1]Q3.2!BF27</f>
        <v>56</v>
      </c>
      <c r="M26" s="62">
        <f>[1]Q3.2!BG27</f>
        <v>48</v>
      </c>
      <c r="N26" s="62">
        <f>[1]Q3.2!BH27</f>
        <v>32</v>
      </c>
      <c r="O26" s="84">
        <f>[1]Q3.2!BI27</f>
        <v>204</v>
      </c>
      <c r="P26" s="81"/>
      <c r="Q26" s="61">
        <f>[1]Q3.2!BJ27</f>
        <v>25</v>
      </c>
      <c r="R26" s="62">
        <f>[1]Q3.2!BK27</f>
        <v>42</v>
      </c>
      <c r="S26" s="62">
        <f>[1]Q3.2!BL27</f>
        <v>54</v>
      </c>
      <c r="T26" s="62">
        <f>[1]Q3.2!BM27</f>
        <v>44</v>
      </c>
      <c r="U26" s="62">
        <f>[1]Q3.2!BN27</f>
        <v>28</v>
      </c>
      <c r="V26" s="84">
        <f>[1]Q3.2!BO27</f>
        <v>193</v>
      </c>
      <c r="W26" s="11"/>
      <c r="X26" s="61">
        <f>[1]Q3.2!BP27</f>
        <v>25</v>
      </c>
      <c r="Y26" s="62">
        <f>[1]Q3.2!BQ27</f>
        <v>42</v>
      </c>
      <c r="Z26" s="62">
        <f>[1]Q3.2!BR27</f>
        <v>54</v>
      </c>
      <c r="AA26" s="62">
        <f>[1]Q3.2!BS27</f>
        <v>43</v>
      </c>
      <c r="AB26" s="62">
        <f>[1]Q3.2!BT27</f>
        <v>27</v>
      </c>
      <c r="AC26" s="84">
        <f>[1]Q3.2!BU27</f>
        <v>191</v>
      </c>
    </row>
    <row r="27" spans="2:29" x14ac:dyDescent="0.25">
      <c r="B27" s="28" t="str">
        <f>[1]Q3.2!A28</f>
        <v>Estrela</v>
      </c>
      <c r="C27" s="61">
        <f>[1]Q3.2!AX28</f>
        <v>25</v>
      </c>
      <c r="D27" s="62">
        <f>[1]Q3.2!AY28</f>
        <v>44</v>
      </c>
      <c r="E27" s="62">
        <f>[1]Q3.2!AZ28</f>
        <v>53</v>
      </c>
      <c r="F27" s="62">
        <f>[1]Q3.2!BA28</f>
        <v>66</v>
      </c>
      <c r="G27" s="62">
        <f>[1]Q3.2!BB28</f>
        <v>74</v>
      </c>
      <c r="H27" s="84">
        <f>[1]Q3.2!BC28</f>
        <v>262</v>
      </c>
      <c r="I27" s="81"/>
      <c r="J27" s="61">
        <f>[1]Q3.2!BD28</f>
        <v>24</v>
      </c>
      <c r="K27" s="62">
        <f>[1]Q3.2!BE28</f>
        <v>41</v>
      </c>
      <c r="L27" s="62">
        <f>[1]Q3.2!BF28</f>
        <v>53</v>
      </c>
      <c r="M27" s="62">
        <f>[1]Q3.2!BG28</f>
        <v>65</v>
      </c>
      <c r="N27" s="62">
        <f>[1]Q3.2!BH28</f>
        <v>65</v>
      </c>
      <c r="O27" s="84">
        <f>[1]Q3.2!BI28</f>
        <v>248</v>
      </c>
      <c r="P27" s="81"/>
      <c r="Q27" s="61">
        <f>[1]Q3.2!BJ28</f>
        <v>24</v>
      </c>
      <c r="R27" s="62">
        <f>[1]Q3.2!BK28</f>
        <v>39</v>
      </c>
      <c r="S27" s="62">
        <f>[1]Q3.2!BL28</f>
        <v>51</v>
      </c>
      <c r="T27" s="62">
        <f>[1]Q3.2!BM28</f>
        <v>57</v>
      </c>
      <c r="U27" s="62">
        <f>[1]Q3.2!BN28</f>
        <v>56</v>
      </c>
      <c r="V27" s="84">
        <f>[1]Q3.2!BO28</f>
        <v>227</v>
      </c>
      <c r="W27" s="11"/>
      <c r="X27" s="61">
        <f>[1]Q3.2!BP28</f>
        <v>25</v>
      </c>
      <c r="Y27" s="62">
        <f>[1]Q3.2!BQ28</f>
        <v>39</v>
      </c>
      <c r="Z27" s="62">
        <f>[1]Q3.2!BR28</f>
        <v>52</v>
      </c>
      <c r="AA27" s="62">
        <f>[1]Q3.2!BS28</f>
        <v>57</v>
      </c>
      <c r="AB27" s="62">
        <f>[1]Q3.2!BT28</f>
        <v>55</v>
      </c>
      <c r="AC27" s="84">
        <f>[1]Q3.2!BU28</f>
        <v>228</v>
      </c>
    </row>
    <row r="28" spans="2:29" x14ac:dyDescent="0.25">
      <c r="B28" s="28" t="str">
        <f>[1]Q3.2!A29</f>
        <v>Lumiar</v>
      </c>
      <c r="C28" s="61">
        <f>[1]Q3.2!AX29</f>
        <v>36</v>
      </c>
      <c r="D28" s="62">
        <f>[1]Q3.2!AY29</f>
        <v>68</v>
      </c>
      <c r="E28" s="62">
        <f>[1]Q3.2!AZ29</f>
        <v>79</v>
      </c>
      <c r="F28" s="62">
        <f>[1]Q3.2!BA29</f>
        <v>77</v>
      </c>
      <c r="G28" s="62">
        <f>[1]Q3.2!BB29</f>
        <v>76</v>
      </c>
      <c r="H28" s="84">
        <f>[1]Q3.2!BC29</f>
        <v>336</v>
      </c>
      <c r="I28" s="81"/>
      <c r="J28" s="61">
        <f>[1]Q3.2!BD29</f>
        <v>38</v>
      </c>
      <c r="K28" s="62">
        <f>[1]Q3.2!BE29</f>
        <v>65</v>
      </c>
      <c r="L28" s="62">
        <f>[1]Q3.2!BF29</f>
        <v>74</v>
      </c>
      <c r="M28" s="62">
        <f>[1]Q3.2!BG29</f>
        <v>72</v>
      </c>
      <c r="N28" s="62">
        <f>[1]Q3.2!BH29</f>
        <v>73</v>
      </c>
      <c r="O28" s="84">
        <f>[1]Q3.2!BI29</f>
        <v>322</v>
      </c>
      <c r="P28" s="81"/>
      <c r="Q28" s="61">
        <f>[1]Q3.2!BJ29</f>
        <v>38</v>
      </c>
      <c r="R28" s="62">
        <f>[1]Q3.2!BK29</f>
        <v>60</v>
      </c>
      <c r="S28" s="62">
        <f>[1]Q3.2!BL29</f>
        <v>67</v>
      </c>
      <c r="T28" s="62">
        <f>[1]Q3.2!BM29</f>
        <v>63</v>
      </c>
      <c r="U28" s="62">
        <f>[1]Q3.2!BN29</f>
        <v>64</v>
      </c>
      <c r="V28" s="84">
        <f>[1]Q3.2!BO29</f>
        <v>292</v>
      </c>
      <c r="W28" s="11"/>
      <c r="X28" s="61">
        <f>[1]Q3.2!BP29</f>
        <v>37</v>
      </c>
      <c r="Y28" s="62">
        <f>[1]Q3.2!BQ29</f>
        <v>60</v>
      </c>
      <c r="Z28" s="62">
        <f>[1]Q3.2!BR29</f>
        <v>66</v>
      </c>
      <c r="AA28" s="62">
        <f>[1]Q3.2!BS29</f>
        <v>63</v>
      </c>
      <c r="AB28" s="62">
        <f>[1]Q3.2!BT29</f>
        <v>64</v>
      </c>
      <c r="AC28" s="84">
        <f>[1]Q3.2!BU29</f>
        <v>290</v>
      </c>
    </row>
    <row r="29" spans="2:29" x14ac:dyDescent="0.25">
      <c r="B29" s="28" t="str">
        <f>[1]Q3.2!A30</f>
        <v>Marvila</v>
      </c>
      <c r="C29" s="61">
        <f>[1]Q3.2!AX30</f>
        <v>82</v>
      </c>
      <c r="D29" s="62">
        <f>[1]Q3.2!AY30</f>
        <v>189</v>
      </c>
      <c r="E29" s="62">
        <f>[1]Q3.2!AZ30</f>
        <v>181</v>
      </c>
      <c r="F29" s="62">
        <f>[1]Q3.2!BA30</f>
        <v>146</v>
      </c>
      <c r="G29" s="62">
        <f>[1]Q3.2!BB30</f>
        <v>141</v>
      </c>
      <c r="H29" s="84">
        <f>[1]Q3.2!BC30</f>
        <v>739</v>
      </c>
      <c r="I29" s="81"/>
      <c r="J29" s="61">
        <f>[1]Q3.2!BD30</f>
        <v>78</v>
      </c>
      <c r="K29" s="62">
        <f>[1]Q3.2!BE30</f>
        <v>182</v>
      </c>
      <c r="L29" s="62">
        <f>[1]Q3.2!BF30</f>
        <v>170</v>
      </c>
      <c r="M29" s="62">
        <f>[1]Q3.2!BG30</f>
        <v>133</v>
      </c>
      <c r="N29" s="62">
        <f>[1]Q3.2!BH30</f>
        <v>129</v>
      </c>
      <c r="O29" s="84">
        <f>[1]Q3.2!BI30</f>
        <v>692</v>
      </c>
      <c r="P29" s="81"/>
      <c r="Q29" s="61">
        <f>[1]Q3.2!BJ30</f>
        <v>78</v>
      </c>
      <c r="R29" s="62">
        <f>[1]Q3.2!BK30</f>
        <v>167</v>
      </c>
      <c r="S29" s="62">
        <f>[1]Q3.2!BL30</f>
        <v>149</v>
      </c>
      <c r="T29" s="62">
        <f>[1]Q3.2!BM30</f>
        <v>122</v>
      </c>
      <c r="U29" s="62">
        <f>[1]Q3.2!BN30</f>
        <v>99</v>
      </c>
      <c r="V29" s="84">
        <f>[1]Q3.2!BO30</f>
        <v>615</v>
      </c>
      <c r="W29" s="11"/>
      <c r="X29" s="61">
        <f>[1]Q3.2!BP30</f>
        <v>83</v>
      </c>
      <c r="Y29" s="62">
        <f>[1]Q3.2!BQ30</f>
        <v>166</v>
      </c>
      <c r="Z29" s="62">
        <f>[1]Q3.2!BR30</f>
        <v>148</v>
      </c>
      <c r="AA29" s="62">
        <f>[1]Q3.2!BS30</f>
        <v>121</v>
      </c>
      <c r="AB29" s="62">
        <f>[1]Q3.2!BT30</f>
        <v>100</v>
      </c>
      <c r="AC29" s="84">
        <f>[1]Q3.2!BU30</f>
        <v>618</v>
      </c>
    </row>
    <row r="30" spans="2:29" x14ac:dyDescent="0.25">
      <c r="B30" s="28" t="str">
        <f>[1]Q3.2!A31</f>
        <v>Misericórdia</v>
      </c>
      <c r="C30" s="61">
        <f>[1]Q3.2!AX31</f>
        <v>23</v>
      </c>
      <c r="D30" s="62">
        <f>[1]Q3.2!AY31</f>
        <v>65</v>
      </c>
      <c r="E30" s="62">
        <f>[1]Q3.2!AZ31</f>
        <v>57</v>
      </c>
      <c r="F30" s="62">
        <f>[1]Q3.2!BA31</f>
        <v>53</v>
      </c>
      <c r="G30" s="62">
        <f>[1]Q3.2!BB31</f>
        <v>74</v>
      </c>
      <c r="H30" s="84">
        <f>[1]Q3.2!BC31</f>
        <v>272</v>
      </c>
      <c r="I30" s="81"/>
      <c r="J30" s="61">
        <f>[1]Q3.2!BD31</f>
        <v>24</v>
      </c>
      <c r="K30" s="62">
        <f>[1]Q3.2!BE31</f>
        <v>60</v>
      </c>
      <c r="L30" s="62">
        <f>[1]Q3.2!BF31</f>
        <v>54</v>
      </c>
      <c r="M30" s="62">
        <f>[1]Q3.2!BG31</f>
        <v>50</v>
      </c>
      <c r="N30" s="62">
        <f>[1]Q3.2!BH31</f>
        <v>70</v>
      </c>
      <c r="O30" s="84">
        <f>[1]Q3.2!BI31</f>
        <v>258</v>
      </c>
      <c r="P30" s="81"/>
      <c r="Q30" s="61">
        <f>[1]Q3.2!BJ31</f>
        <v>24</v>
      </c>
      <c r="R30" s="62">
        <f>[1]Q3.2!BK31</f>
        <v>57</v>
      </c>
      <c r="S30" s="62">
        <f>[1]Q3.2!BL31</f>
        <v>53</v>
      </c>
      <c r="T30" s="62">
        <f>[1]Q3.2!BM31</f>
        <v>48</v>
      </c>
      <c r="U30" s="62">
        <f>[1]Q3.2!BN31</f>
        <v>62</v>
      </c>
      <c r="V30" s="84">
        <f>[1]Q3.2!BO31</f>
        <v>244</v>
      </c>
      <c r="W30" s="11"/>
      <c r="X30" s="61">
        <f>[1]Q3.2!BP31</f>
        <v>24</v>
      </c>
      <c r="Y30" s="62">
        <f>[1]Q3.2!BQ31</f>
        <v>57</v>
      </c>
      <c r="Z30" s="62">
        <f>[1]Q3.2!BR31</f>
        <v>53</v>
      </c>
      <c r="AA30" s="62">
        <f>[1]Q3.2!BS31</f>
        <v>47</v>
      </c>
      <c r="AB30" s="62">
        <f>[1]Q3.2!BT31</f>
        <v>60</v>
      </c>
      <c r="AC30" s="84">
        <f>[1]Q3.2!BU31</f>
        <v>241</v>
      </c>
    </row>
    <row r="31" spans="2:29" x14ac:dyDescent="0.25">
      <c r="B31" s="28" t="str">
        <f>[1]Q3.2!A32</f>
        <v>Olivais</v>
      </c>
      <c r="C31" s="61">
        <f>[1]Q3.2!AX32</f>
        <v>37</v>
      </c>
      <c r="D31" s="62">
        <f>[1]Q3.2!AY32</f>
        <v>99</v>
      </c>
      <c r="E31" s="62">
        <f>[1]Q3.2!AZ32</f>
        <v>120</v>
      </c>
      <c r="F31" s="62">
        <f>[1]Q3.2!BA32</f>
        <v>116</v>
      </c>
      <c r="G31" s="62">
        <f>[1]Q3.2!BB32</f>
        <v>90</v>
      </c>
      <c r="H31" s="84">
        <f>[1]Q3.2!BC32</f>
        <v>462</v>
      </c>
      <c r="I31" s="81"/>
      <c r="J31" s="61">
        <f>[1]Q3.2!BD32</f>
        <v>39</v>
      </c>
      <c r="K31" s="62">
        <f>[1]Q3.2!BE32</f>
        <v>94</v>
      </c>
      <c r="L31" s="62">
        <f>[1]Q3.2!BF32</f>
        <v>115</v>
      </c>
      <c r="M31" s="62">
        <f>[1]Q3.2!BG32</f>
        <v>104</v>
      </c>
      <c r="N31" s="62">
        <f>[1]Q3.2!BH32</f>
        <v>81</v>
      </c>
      <c r="O31" s="84">
        <f>[1]Q3.2!BI32</f>
        <v>433</v>
      </c>
      <c r="P31" s="81"/>
      <c r="Q31" s="61">
        <f>[1]Q3.2!BJ32</f>
        <v>39</v>
      </c>
      <c r="R31" s="62">
        <f>[1]Q3.2!BK32</f>
        <v>88</v>
      </c>
      <c r="S31" s="62">
        <f>[1]Q3.2!BL32</f>
        <v>106</v>
      </c>
      <c r="T31" s="62">
        <f>[1]Q3.2!BM32</f>
        <v>96</v>
      </c>
      <c r="U31" s="62">
        <f>[1]Q3.2!BN32</f>
        <v>64</v>
      </c>
      <c r="V31" s="84">
        <f>[1]Q3.2!BO32</f>
        <v>393</v>
      </c>
      <c r="W31" s="11"/>
      <c r="X31" s="61">
        <f>[1]Q3.2!BP32</f>
        <v>41</v>
      </c>
      <c r="Y31" s="62">
        <f>[1]Q3.2!BQ32</f>
        <v>89</v>
      </c>
      <c r="Z31" s="62">
        <f>[1]Q3.2!BR32</f>
        <v>105</v>
      </c>
      <c r="AA31" s="62">
        <f>[1]Q3.2!BS32</f>
        <v>96</v>
      </c>
      <c r="AB31" s="62">
        <f>[1]Q3.2!BT32</f>
        <v>66</v>
      </c>
      <c r="AC31" s="84">
        <f>[1]Q3.2!BU32</f>
        <v>397</v>
      </c>
    </row>
    <row r="32" spans="2:29" x14ac:dyDescent="0.25">
      <c r="B32" s="28" t="str">
        <f>[1]Q3.2!A33</f>
        <v>Parque das Nações</v>
      </c>
      <c r="C32" s="61">
        <f>[1]Q3.2!AX33</f>
        <v>3</v>
      </c>
      <c r="D32" s="62">
        <f>[1]Q3.2!AY33</f>
        <v>11</v>
      </c>
      <c r="E32" s="62">
        <f>[1]Q3.2!AZ33</f>
        <v>7</v>
      </c>
      <c r="F32" s="62">
        <f>[1]Q3.2!BA33</f>
        <v>7</v>
      </c>
      <c r="G32" s="62">
        <f>[1]Q3.2!BB33</f>
        <v>5</v>
      </c>
      <c r="H32" s="84">
        <f>[1]Q3.2!BC33</f>
        <v>33</v>
      </c>
      <c r="I32" s="81"/>
      <c r="J32" s="61">
        <f>[1]Q3.2!BD33</f>
        <v>2</v>
      </c>
      <c r="K32" s="62">
        <f>[1]Q3.2!BE33</f>
        <v>10</v>
      </c>
      <c r="L32" s="62">
        <f>[1]Q3.2!BF33</f>
        <v>7</v>
      </c>
      <c r="M32" s="62">
        <f>[1]Q3.2!BG33</f>
        <v>7</v>
      </c>
      <c r="N32" s="62">
        <f>[1]Q3.2!BH33</f>
        <v>5</v>
      </c>
      <c r="O32" s="84">
        <f>[1]Q3.2!BI33</f>
        <v>31</v>
      </c>
      <c r="P32" s="81"/>
      <c r="Q32" s="61">
        <f>[1]Q3.2!BJ33</f>
        <v>2</v>
      </c>
      <c r="R32" s="62">
        <f>[1]Q3.2!BK33</f>
        <v>9</v>
      </c>
      <c r="S32" s="62">
        <f>[1]Q3.2!BL33</f>
        <v>7</v>
      </c>
      <c r="T32" s="62">
        <f>[1]Q3.2!BM33</f>
        <v>7</v>
      </c>
      <c r="U32" s="62">
        <f>[1]Q3.2!BN33</f>
        <v>5</v>
      </c>
      <c r="V32" s="84">
        <f>[1]Q3.2!BO33</f>
        <v>30</v>
      </c>
      <c r="W32" s="11"/>
      <c r="X32" s="61">
        <f>[1]Q3.2!BP33</f>
        <v>2</v>
      </c>
      <c r="Y32" s="62">
        <f>[1]Q3.2!BQ33</f>
        <v>9</v>
      </c>
      <c r="Z32" s="62">
        <f>[1]Q3.2!BR33</f>
        <v>7</v>
      </c>
      <c r="AA32" s="62">
        <f>[1]Q3.2!BS33</f>
        <v>7</v>
      </c>
      <c r="AB32" s="62">
        <f>[1]Q3.2!BT33</f>
        <v>5</v>
      </c>
      <c r="AC32" s="84">
        <f>[1]Q3.2!BU33</f>
        <v>30</v>
      </c>
    </row>
    <row r="33" spans="2:29" x14ac:dyDescent="0.25">
      <c r="B33" s="28" t="str">
        <f>[1]Q3.2!A34</f>
        <v>Penha de França</v>
      </c>
      <c r="C33" s="61">
        <f>[1]Q3.2!AX34</f>
        <v>72</v>
      </c>
      <c r="D33" s="62">
        <f>[1]Q3.2!AY34</f>
        <v>102</v>
      </c>
      <c r="E33" s="62">
        <f>[1]Q3.2!AZ34</f>
        <v>128</v>
      </c>
      <c r="F33" s="62">
        <f>[1]Q3.2!BA34</f>
        <v>119</v>
      </c>
      <c r="G33" s="62">
        <f>[1]Q3.2!BB34</f>
        <v>119</v>
      </c>
      <c r="H33" s="84">
        <f>[1]Q3.2!BC34</f>
        <v>540</v>
      </c>
      <c r="I33" s="81"/>
      <c r="J33" s="61">
        <f>[1]Q3.2!BD34</f>
        <v>68</v>
      </c>
      <c r="K33" s="62">
        <f>[1]Q3.2!BE34</f>
        <v>101</v>
      </c>
      <c r="L33" s="62">
        <f>[1]Q3.2!BF34</f>
        <v>116</v>
      </c>
      <c r="M33" s="62">
        <f>[1]Q3.2!BG34</f>
        <v>111</v>
      </c>
      <c r="N33" s="62">
        <f>[1]Q3.2!BH34</f>
        <v>108</v>
      </c>
      <c r="O33" s="84">
        <f>[1]Q3.2!BI34</f>
        <v>504</v>
      </c>
      <c r="P33" s="81"/>
      <c r="Q33" s="61">
        <f>[1]Q3.2!BJ34</f>
        <v>67</v>
      </c>
      <c r="R33" s="62">
        <f>[1]Q3.2!BK34</f>
        <v>94</v>
      </c>
      <c r="S33" s="62">
        <f>[1]Q3.2!BL34</f>
        <v>113</v>
      </c>
      <c r="T33" s="62">
        <f>[1]Q3.2!BM34</f>
        <v>106</v>
      </c>
      <c r="U33" s="62">
        <f>[1]Q3.2!BN34</f>
        <v>102</v>
      </c>
      <c r="V33" s="84">
        <f>[1]Q3.2!BO34</f>
        <v>482</v>
      </c>
      <c r="W33" s="11"/>
      <c r="X33" s="61">
        <f>[1]Q3.2!BP34</f>
        <v>71</v>
      </c>
      <c r="Y33" s="62">
        <f>[1]Q3.2!BQ34</f>
        <v>97</v>
      </c>
      <c r="Z33" s="62">
        <f>[1]Q3.2!BR34</f>
        <v>112</v>
      </c>
      <c r="AA33" s="62">
        <f>[1]Q3.2!BS34</f>
        <v>106</v>
      </c>
      <c r="AB33" s="62">
        <f>[1]Q3.2!BT34</f>
        <v>99</v>
      </c>
      <c r="AC33" s="84">
        <f>[1]Q3.2!BU34</f>
        <v>485</v>
      </c>
    </row>
    <row r="34" spans="2:29" ht="12.75" customHeight="1" x14ac:dyDescent="0.25">
      <c r="B34" s="28" t="str">
        <f>[1]Q3.2!A35</f>
        <v>Santa Clara</v>
      </c>
      <c r="C34" s="61">
        <f>[1]Q3.2!AX35</f>
        <v>53</v>
      </c>
      <c r="D34" s="62">
        <f>[1]Q3.2!AY35</f>
        <v>96</v>
      </c>
      <c r="E34" s="62">
        <f>[1]Q3.2!AZ35</f>
        <v>96</v>
      </c>
      <c r="F34" s="62">
        <f>[1]Q3.2!BA35</f>
        <v>74</v>
      </c>
      <c r="G34" s="62">
        <f>[1]Q3.2!BB35</f>
        <v>62</v>
      </c>
      <c r="H34" s="84">
        <f>[1]Q3.2!BC35</f>
        <v>381</v>
      </c>
      <c r="I34" s="81"/>
      <c r="J34" s="61">
        <f>[1]Q3.2!BD35</f>
        <v>54</v>
      </c>
      <c r="K34" s="62">
        <f>[1]Q3.2!BE35</f>
        <v>87</v>
      </c>
      <c r="L34" s="62">
        <f>[1]Q3.2!BF35</f>
        <v>90</v>
      </c>
      <c r="M34" s="62">
        <f>[1]Q3.2!BG35</f>
        <v>68</v>
      </c>
      <c r="N34" s="62">
        <f>[1]Q3.2!BH35</f>
        <v>59</v>
      </c>
      <c r="O34" s="84">
        <f>[1]Q3.2!BI35</f>
        <v>358</v>
      </c>
      <c r="P34" s="81"/>
      <c r="Q34" s="61">
        <f>[1]Q3.2!BJ35</f>
        <v>57</v>
      </c>
      <c r="R34" s="62">
        <f>[1]Q3.2!BK35</f>
        <v>80</v>
      </c>
      <c r="S34" s="62">
        <f>[1]Q3.2!BL35</f>
        <v>80</v>
      </c>
      <c r="T34" s="62">
        <f>[1]Q3.2!BM35</f>
        <v>63</v>
      </c>
      <c r="U34" s="62">
        <f>[1]Q3.2!BN35</f>
        <v>53</v>
      </c>
      <c r="V34" s="84">
        <f>[1]Q3.2!BO35</f>
        <v>333</v>
      </c>
      <c r="W34" s="11"/>
      <c r="X34" s="61">
        <f>[1]Q3.2!BP35</f>
        <v>58</v>
      </c>
      <c r="Y34" s="62">
        <f>[1]Q3.2!BQ35</f>
        <v>81</v>
      </c>
      <c r="Z34" s="62">
        <f>[1]Q3.2!BR35</f>
        <v>80</v>
      </c>
      <c r="AA34" s="62">
        <f>[1]Q3.2!BS35</f>
        <v>65</v>
      </c>
      <c r="AB34" s="62">
        <f>[1]Q3.2!BT35</f>
        <v>53</v>
      </c>
      <c r="AC34" s="84">
        <f>[1]Q3.2!BU35</f>
        <v>337</v>
      </c>
    </row>
    <row r="35" spans="2:29" x14ac:dyDescent="0.25">
      <c r="B35" s="28" t="str">
        <f>[1]Q3.2!A36</f>
        <v>Santa Maria Maior</v>
      </c>
      <c r="C35" s="61">
        <f>[1]Q3.2!AX36</f>
        <v>37</v>
      </c>
      <c r="D35" s="62">
        <f>[1]Q3.2!AY36</f>
        <v>70</v>
      </c>
      <c r="E35" s="62">
        <f>[1]Q3.2!AZ36</f>
        <v>79</v>
      </c>
      <c r="F35" s="62">
        <f>[1]Q3.2!BA36</f>
        <v>64</v>
      </c>
      <c r="G35" s="62">
        <f>[1]Q3.2!BB36</f>
        <v>58</v>
      </c>
      <c r="H35" s="84">
        <f>[1]Q3.2!BC36</f>
        <v>308</v>
      </c>
      <c r="I35" s="81"/>
      <c r="J35" s="61">
        <f>[1]Q3.2!BD36</f>
        <v>38</v>
      </c>
      <c r="K35" s="62">
        <f>[1]Q3.2!BE36</f>
        <v>68</v>
      </c>
      <c r="L35" s="62">
        <f>[1]Q3.2!BF36</f>
        <v>77</v>
      </c>
      <c r="M35" s="62">
        <f>[1]Q3.2!BG36</f>
        <v>62</v>
      </c>
      <c r="N35" s="62">
        <f>[1]Q3.2!BH36</f>
        <v>55</v>
      </c>
      <c r="O35" s="84">
        <f>[1]Q3.2!BI36</f>
        <v>300</v>
      </c>
      <c r="P35" s="81"/>
      <c r="Q35" s="61">
        <f>[1]Q3.2!BJ36</f>
        <v>39</v>
      </c>
      <c r="R35" s="62">
        <f>[1]Q3.2!BK36</f>
        <v>67</v>
      </c>
      <c r="S35" s="62">
        <f>[1]Q3.2!BL36</f>
        <v>72</v>
      </c>
      <c r="T35" s="62">
        <f>[1]Q3.2!BM36</f>
        <v>56</v>
      </c>
      <c r="U35" s="62">
        <f>[1]Q3.2!BN36</f>
        <v>46</v>
      </c>
      <c r="V35" s="84">
        <f>[1]Q3.2!BO36</f>
        <v>280</v>
      </c>
      <c r="W35" s="11"/>
      <c r="X35" s="61">
        <f>[1]Q3.2!BP36</f>
        <v>40</v>
      </c>
      <c r="Y35" s="62">
        <f>[1]Q3.2!BQ36</f>
        <v>69</v>
      </c>
      <c r="Z35" s="62">
        <f>[1]Q3.2!BR36</f>
        <v>72</v>
      </c>
      <c r="AA35" s="62">
        <f>[1]Q3.2!BS36</f>
        <v>54</v>
      </c>
      <c r="AB35" s="62">
        <f>[1]Q3.2!BT36</f>
        <v>46</v>
      </c>
      <c r="AC35" s="84">
        <f>[1]Q3.2!BU36</f>
        <v>281</v>
      </c>
    </row>
    <row r="36" spans="2:29" x14ac:dyDescent="0.25">
      <c r="B36" s="28" t="str">
        <f>[1]Q3.2!A37</f>
        <v>Santo António</v>
      </c>
      <c r="C36" s="61">
        <f>[1]Q3.2!AX37</f>
        <v>20</v>
      </c>
      <c r="D36" s="62">
        <f>[1]Q3.2!AY37</f>
        <v>38</v>
      </c>
      <c r="E36" s="62">
        <f>[1]Q3.2!AZ37</f>
        <v>47</v>
      </c>
      <c r="F36" s="62">
        <f>[1]Q3.2!BA37</f>
        <v>45</v>
      </c>
      <c r="G36" s="62">
        <f>[1]Q3.2!BB37</f>
        <v>50</v>
      </c>
      <c r="H36" s="84">
        <f>[1]Q3.2!BC37</f>
        <v>200</v>
      </c>
      <c r="I36" s="81"/>
      <c r="J36" s="61">
        <f>[1]Q3.2!BD37</f>
        <v>21</v>
      </c>
      <c r="K36" s="62">
        <f>[1]Q3.2!BE37</f>
        <v>35</v>
      </c>
      <c r="L36" s="62">
        <f>[1]Q3.2!BF37</f>
        <v>41</v>
      </c>
      <c r="M36" s="62">
        <f>[1]Q3.2!BG37</f>
        <v>41</v>
      </c>
      <c r="N36" s="62">
        <f>[1]Q3.2!BH37</f>
        <v>45</v>
      </c>
      <c r="O36" s="84">
        <f>[1]Q3.2!BI37</f>
        <v>183</v>
      </c>
      <c r="P36" s="81"/>
      <c r="Q36" s="61">
        <f>[1]Q3.2!BJ37</f>
        <v>21</v>
      </c>
      <c r="R36" s="62">
        <f>[1]Q3.2!BK37</f>
        <v>32</v>
      </c>
      <c r="S36" s="62">
        <f>[1]Q3.2!BL37</f>
        <v>37</v>
      </c>
      <c r="T36" s="62">
        <f>[1]Q3.2!BM37</f>
        <v>38</v>
      </c>
      <c r="U36" s="62">
        <f>[1]Q3.2!BN37</f>
        <v>43</v>
      </c>
      <c r="V36" s="84">
        <f>[1]Q3.2!BO37</f>
        <v>171</v>
      </c>
      <c r="W36" s="11"/>
      <c r="X36" s="61">
        <f>[1]Q3.2!BP37</f>
        <v>22</v>
      </c>
      <c r="Y36" s="62">
        <f>[1]Q3.2!BQ37</f>
        <v>30</v>
      </c>
      <c r="Z36" s="62">
        <f>[1]Q3.2!BR37</f>
        <v>38</v>
      </c>
      <c r="AA36" s="62">
        <f>[1]Q3.2!BS37</f>
        <v>38</v>
      </c>
      <c r="AB36" s="62">
        <f>[1]Q3.2!BT37</f>
        <v>43</v>
      </c>
      <c r="AC36" s="84">
        <f>[1]Q3.2!BU37</f>
        <v>171</v>
      </c>
    </row>
    <row r="37" spans="2:29" x14ac:dyDescent="0.25">
      <c r="B37" s="28" t="str">
        <f>[1]Q3.2!A38</f>
        <v>São Domingos de Benfica</v>
      </c>
      <c r="C37" s="61">
        <f>[1]Q3.2!AX38</f>
        <v>22</v>
      </c>
      <c r="D37" s="62">
        <f>[1]Q3.2!AY38</f>
        <v>41</v>
      </c>
      <c r="E37" s="62">
        <f>[1]Q3.2!AZ38</f>
        <v>50</v>
      </c>
      <c r="F37" s="62">
        <f>[1]Q3.2!BA38</f>
        <v>50</v>
      </c>
      <c r="G37" s="62">
        <f>[1]Q3.2!BB38</f>
        <v>58</v>
      </c>
      <c r="H37" s="84">
        <f>[1]Q3.2!BC38</f>
        <v>221</v>
      </c>
      <c r="I37" s="81"/>
      <c r="J37" s="61">
        <f>[1]Q3.2!BD38</f>
        <v>24</v>
      </c>
      <c r="K37" s="62">
        <f>[1]Q3.2!BE38</f>
        <v>40</v>
      </c>
      <c r="L37" s="62">
        <f>[1]Q3.2!BF38</f>
        <v>45</v>
      </c>
      <c r="M37" s="62">
        <f>[1]Q3.2!BG38</f>
        <v>43</v>
      </c>
      <c r="N37" s="62">
        <f>[1]Q3.2!BH38</f>
        <v>57</v>
      </c>
      <c r="O37" s="84">
        <f>[1]Q3.2!BI38</f>
        <v>209</v>
      </c>
      <c r="P37" s="81"/>
      <c r="Q37" s="61">
        <f>[1]Q3.2!BJ38</f>
        <v>26</v>
      </c>
      <c r="R37" s="62">
        <f>[1]Q3.2!BK38</f>
        <v>39</v>
      </c>
      <c r="S37" s="62">
        <f>[1]Q3.2!BL38</f>
        <v>44</v>
      </c>
      <c r="T37" s="62">
        <f>[1]Q3.2!BM38</f>
        <v>39</v>
      </c>
      <c r="U37" s="62">
        <f>[1]Q3.2!BN38</f>
        <v>51</v>
      </c>
      <c r="V37" s="84">
        <f>[1]Q3.2!BO38</f>
        <v>199</v>
      </c>
      <c r="W37" s="11"/>
      <c r="X37" s="61">
        <f>[1]Q3.2!BP38</f>
        <v>29</v>
      </c>
      <c r="Y37" s="62">
        <f>[1]Q3.2!BQ38</f>
        <v>40</v>
      </c>
      <c r="Z37" s="62">
        <f>[1]Q3.2!BR38</f>
        <v>44</v>
      </c>
      <c r="AA37" s="62">
        <f>[1]Q3.2!BS38</f>
        <v>38</v>
      </c>
      <c r="AB37" s="62">
        <f>[1]Q3.2!BT38</f>
        <v>51</v>
      </c>
      <c r="AC37" s="84">
        <f>[1]Q3.2!BU38</f>
        <v>202</v>
      </c>
    </row>
    <row r="38" spans="2:29" x14ac:dyDescent="0.25">
      <c r="B38" s="28" t="str">
        <f>[1]Q3.2!A39</f>
        <v>São Vicente</v>
      </c>
      <c r="C38" s="61">
        <f>[1]Q3.2!AX39</f>
        <v>27</v>
      </c>
      <c r="D38" s="62">
        <f>[1]Q3.2!AY39</f>
        <v>44</v>
      </c>
      <c r="E38" s="62">
        <f>[1]Q3.2!AZ39</f>
        <v>68</v>
      </c>
      <c r="F38" s="62">
        <f>[1]Q3.2!BA39</f>
        <v>57</v>
      </c>
      <c r="G38" s="62">
        <f>[1]Q3.2!BB39</f>
        <v>62</v>
      </c>
      <c r="H38" s="84">
        <f>[1]Q3.2!BC39</f>
        <v>258</v>
      </c>
      <c r="I38" s="184"/>
      <c r="J38" s="61">
        <f>[1]Q3.2!BD39</f>
        <v>27</v>
      </c>
      <c r="K38" s="62">
        <f>[1]Q3.2!BE39</f>
        <v>44</v>
      </c>
      <c r="L38" s="62">
        <f>[1]Q3.2!BF39</f>
        <v>64</v>
      </c>
      <c r="M38" s="182">
        <f>[1]Q3.2!BG39</f>
        <v>54</v>
      </c>
      <c r="N38" s="182">
        <f>[1]Q3.2!BH39</f>
        <v>54</v>
      </c>
      <c r="O38" s="183">
        <f>[1]Q3.2!BI39</f>
        <v>243</v>
      </c>
      <c r="P38" s="184"/>
      <c r="Q38" s="181">
        <f>[1]Q3.2!BJ39</f>
        <v>27</v>
      </c>
      <c r="R38" s="182">
        <f>[1]Q3.2!BK39</f>
        <v>40</v>
      </c>
      <c r="S38" s="182">
        <f>[1]Q3.2!BL39</f>
        <v>58</v>
      </c>
      <c r="T38" s="182">
        <f>[1]Q3.2!BM39</f>
        <v>50</v>
      </c>
      <c r="U38" s="182">
        <f>[1]Q3.2!BN39</f>
        <v>48</v>
      </c>
      <c r="V38" s="183">
        <f>[1]Q3.2!BO39</f>
        <v>223</v>
      </c>
      <c r="W38" s="11"/>
      <c r="X38" s="181">
        <f>[1]Q3.2!BP39</f>
        <v>28</v>
      </c>
      <c r="Y38" s="182">
        <f>[1]Q3.2!BQ39</f>
        <v>41</v>
      </c>
      <c r="Z38" s="182">
        <f>[1]Q3.2!BR39</f>
        <v>58</v>
      </c>
      <c r="AA38" s="182">
        <f>[1]Q3.2!BS39</f>
        <v>51</v>
      </c>
      <c r="AB38" s="182">
        <f>[1]Q3.2!BT39</f>
        <v>45</v>
      </c>
      <c r="AC38" s="183">
        <f>[1]Q3.2!BU39</f>
        <v>223</v>
      </c>
    </row>
    <row r="39" spans="2:29" x14ac:dyDescent="0.25">
      <c r="B39" s="31"/>
      <c r="C39" s="468"/>
      <c r="D39" s="469"/>
      <c r="E39" s="469"/>
      <c r="F39" s="469"/>
      <c r="G39" s="469"/>
      <c r="H39" s="469"/>
      <c r="I39" s="470"/>
      <c r="J39" s="469"/>
      <c r="K39" s="469"/>
      <c r="L39" s="469"/>
      <c r="O39" s="481"/>
      <c r="P39" s="482"/>
      <c r="Q39" s="482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B8" sqref="B8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88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466" t="s">
        <v>135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</row>
    <row r="9" spans="1:25" s="70" customFormat="1" ht="24.75" customHeight="1" x14ac:dyDescent="0.25">
      <c r="B9" s="7"/>
      <c r="C9" s="465" t="s">
        <v>13</v>
      </c>
      <c r="D9" s="465"/>
      <c r="E9" s="465"/>
      <c r="F9" s="465"/>
      <c r="G9" s="465"/>
      <c r="H9" s="12"/>
      <c r="I9" s="465" t="s">
        <v>15</v>
      </c>
      <c r="J9" s="465"/>
      <c r="K9" s="465"/>
      <c r="L9" s="465"/>
      <c r="M9" s="465"/>
      <c r="N9" s="12"/>
      <c r="O9" s="465" t="s">
        <v>16</v>
      </c>
      <c r="P9" s="465"/>
      <c r="Q9" s="465"/>
      <c r="R9" s="465"/>
      <c r="S9" s="465"/>
      <c r="T9" s="29"/>
      <c r="U9" s="465" t="s">
        <v>14</v>
      </c>
      <c r="V9" s="465"/>
      <c r="W9" s="465"/>
      <c r="X9" s="465"/>
      <c r="Y9" s="465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(14)'!B11</f>
        <v>Portugal</v>
      </c>
      <c r="C11" s="99">
        <f>'Beneficiarios CSI_idade (14)'!C11/'Beneficiarios CSI_idade (14)'!H11</f>
        <v>0.121510438278936</v>
      </c>
      <c r="D11" s="105">
        <f>'Beneficiarios CSI_idade (14)'!D11/'Beneficiarios CSI_idade (14)'!H11</f>
        <v>0.2131917714787204</v>
      </c>
      <c r="E11" s="105">
        <f>'Beneficiarios CSI_idade (14)'!E11/'Beneficiarios CSI_idade (14)'!H11</f>
        <v>0.24902580832868296</v>
      </c>
      <c r="F11" s="105">
        <f>'Beneficiarios CSI_idade (14)'!F11/'Beneficiarios CSI_idade (14)'!H11</f>
        <v>0.22203938739202808</v>
      </c>
      <c r="G11" s="100">
        <f>'Beneficiarios CSI_idade (14)'!G11/'Beneficiarios CSI_idade (14)'!H11</f>
        <v>0.19422782491736659</v>
      </c>
      <c r="H11" s="92"/>
      <c r="I11" s="99">
        <f>'Beneficiarios CSI_idade (14)'!J11/'Beneficiarios CSI_idade (14)'!O11</f>
        <v>0.12930990159079458</v>
      </c>
      <c r="J11" s="105">
        <f>'Beneficiarios CSI_idade (14)'!K11/'Beneficiarios CSI_idade (14)'!O11</f>
        <v>0.21598095571071602</v>
      </c>
      <c r="K11" s="105">
        <f>'Beneficiarios CSI_idade (14)'!L11/'Beneficiarios CSI_idade (14)'!O11</f>
        <v>0.2468765103293675</v>
      </c>
      <c r="L11" s="105">
        <f>'Beneficiarios CSI_idade (14)'!M11/'Beneficiarios CSI_idade (14)'!O11</f>
        <v>0.21757997676020854</v>
      </c>
      <c r="M11" s="100">
        <f>'Beneficiarios CSI_idade (14)'!N11/'Beneficiarios CSI_idade (14)'!O11</f>
        <v>0.19024751406213045</v>
      </c>
      <c r="O11" s="99">
        <f>'Beneficiarios CSI_idade (14)'!Q11/'Beneficiarios CSI_idade (14)'!V11</f>
        <v>0.14269245179698534</v>
      </c>
      <c r="P11" s="105">
        <f>'Beneficiarios CSI_idade (14)'!R11/'Beneficiarios CSI_idade (14)'!V11</f>
        <v>0.22316050378995303</v>
      </c>
      <c r="Q11" s="105">
        <f>'Beneficiarios CSI_idade (14)'!S11/'Beneficiarios CSI_idade (14)'!V11</f>
        <v>0.24825777444735855</v>
      </c>
      <c r="R11" s="105">
        <f>'Beneficiarios CSI_idade (14)'!T11/'Beneficiarios CSI_idade (14)'!V11</f>
        <v>0.20980488226647837</v>
      </c>
      <c r="S11" s="100">
        <f>'Beneficiarios CSI_idade (14)'!U11/'Beneficiarios CSI_idade (14)'!V11</f>
        <v>0.1760786235121192</v>
      </c>
      <c r="U11" s="99">
        <f>'Beneficiarios CSI_idade (14)'!X11/'Beneficiarios CSI_idade (14)'!AC11</f>
        <v>0.14554145663132279</v>
      </c>
      <c r="V11" s="105">
        <f>'Beneficiarios CSI_idade (14)'!Y11/'Beneficiarios CSI_idade (14)'!AC11</f>
        <v>0.22386001506460398</v>
      </c>
      <c r="W11" s="105">
        <f>'Beneficiarios CSI_idade (14)'!Z11/'Beneficiarios CSI_idade (14)'!AC11</f>
        <v>0.24815458601309462</v>
      </c>
      <c r="X11" s="105">
        <f>'Beneficiarios CSI_idade (14)'!AA11/'Beneficiarios CSI_idade (14)'!AC11</f>
        <v>0.20889391042354713</v>
      </c>
      <c r="Y11" s="100">
        <f>'Beneficiarios CSI_idade (14)'!AB11/'Beneficiarios CSI_idade (14)'!AC11</f>
        <v>0.17354423778897965</v>
      </c>
    </row>
    <row r="12" spans="1:25" s="70" customFormat="1" ht="14.25" customHeight="1" x14ac:dyDescent="0.2">
      <c r="B12" s="3" t="str">
        <f>'Beneficiarios CSI_idade (14)'!B12</f>
        <v>Área Metropolitana de Lisboa</v>
      </c>
      <c r="C12" s="101">
        <f>'Beneficiarios CSI_idade (14)'!C12/'Beneficiarios CSI_idade (14)'!H12</f>
        <v>0.12064599628608406</v>
      </c>
      <c r="D12" s="106">
        <f>'Beneficiarios CSI_idade (14)'!D12/'Beneficiarios CSI_idade (14)'!H12</f>
        <v>0.22016206178605593</v>
      </c>
      <c r="E12" s="106">
        <f>'Beneficiarios CSI_idade (14)'!E12/'Beneficiarios CSI_idade (14)'!H12</f>
        <v>0.24444319396770017</v>
      </c>
      <c r="F12" s="106">
        <f>'Beneficiarios CSI_idade (14)'!F12/'Beneficiarios CSI_idade (14)'!H12</f>
        <v>0.21771425355916943</v>
      </c>
      <c r="G12" s="102">
        <f>'Beneficiarios CSI_idade (14)'!G12/'Beneficiarios CSI_idade (14)'!H12</f>
        <v>0.19703449440099038</v>
      </c>
      <c r="H12" s="92"/>
      <c r="I12" s="101">
        <f>'Beneficiarios CSI_idade (14)'!J12/'Beneficiarios CSI_idade (14)'!O12</f>
        <v>0.12900123230440924</v>
      </c>
      <c r="J12" s="106">
        <f>'Beneficiarios CSI_idade (14)'!K12/'Beneficiarios CSI_idade (14)'!O12</f>
        <v>0.22334766012443269</v>
      </c>
      <c r="K12" s="106">
        <f>'Beneficiarios CSI_idade (14)'!L12/'Beneficiarios CSI_idade (14)'!O12</f>
        <v>0.24396621682546363</v>
      </c>
      <c r="L12" s="106">
        <f>'Beneficiarios CSI_idade (14)'!M12/'Beneficiarios CSI_idade (14)'!O12</f>
        <v>0.21243725767184635</v>
      </c>
      <c r="M12" s="102">
        <f>'Beneficiarios CSI_idade (14)'!N12/'Beneficiarios CSI_idade (14)'!O12</f>
        <v>0.19124763307384809</v>
      </c>
      <c r="O12" s="101">
        <f>'Beneficiarios CSI_idade (14)'!Q12/'Beneficiarios CSI_idade (14)'!V12</f>
        <v>0.14078736027796898</v>
      </c>
      <c r="P12" s="106">
        <f>'Beneficiarios CSI_idade (14)'!R12/'Beneficiarios CSI_idade (14)'!V12</f>
        <v>0.22968499033008818</v>
      </c>
      <c r="Q12" s="106">
        <f>'Beneficiarios CSI_idade (14)'!S12/'Beneficiarios CSI_idade (14)'!V12</f>
        <v>0.24328842560723768</v>
      </c>
      <c r="R12" s="106">
        <f>'Beneficiarios CSI_idade (14)'!T12/'Beneficiarios CSI_idade (14)'!V12</f>
        <v>0.20562493853869604</v>
      </c>
      <c r="S12" s="102">
        <f>'Beneficiarios CSI_idade (14)'!U12/'Beneficiarios CSI_idade (14)'!V12</f>
        <v>0.18061428524600912</v>
      </c>
      <c r="U12" s="101">
        <f>'Beneficiarios CSI_idade (14)'!X12/'Beneficiarios CSI_idade (14)'!AC12</f>
        <v>0.14377604935840635</v>
      </c>
      <c r="V12" s="106">
        <f>'Beneficiarios CSI_idade (14)'!Y12/'Beneficiarios CSI_idade (14)'!AC12</f>
        <v>0.23002198811985167</v>
      </c>
      <c r="W12" s="106">
        <f>'Beneficiarios CSI_idade (14)'!Z12/'Beneficiarios CSI_idade (14)'!AC12</f>
        <v>0.24324767812017983</v>
      </c>
      <c r="X12" s="106">
        <f>'Beneficiarios CSI_idade (14)'!AA12/'Beneficiarios CSI_idade (14)'!AC12</f>
        <v>0.20471924124577467</v>
      </c>
      <c r="Y12" s="102">
        <f>'Beneficiarios CSI_idade (14)'!AB12/'Beneficiarios CSI_idade (14)'!AC12</f>
        <v>0.17823504315578748</v>
      </c>
    </row>
    <row r="13" spans="1:25" s="70" customFormat="1" ht="14.25" customHeight="1" x14ac:dyDescent="0.2">
      <c r="B13" s="3" t="str">
        <f>'Beneficiarios CSI_idade (14)'!B13</f>
        <v>Distrito de Lisboa</v>
      </c>
      <c r="C13" s="101">
        <f>'Beneficiarios CSI_idade (14)'!C13/'Beneficiarios CSI_idade (14)'!H13</f>
        <v>0.10682656190771564</v>
      </c>
      <c r="D13" s="106">
        <f>'Beneficiarios CSI_idade (14)'!D13/'Beneficiarios CSI_idade (14)'!H13</f>
        <v>0.21530721251593785</v>
      </c>
      <c r="E13" s="106">
        <f>'Beneficiarios CSI_idade (14)'!E13/'Beneficiarios CSI_idade (14)'!H13</f>
        <v>0.24997415486405458</v>
      </c>
      <c r="F13" s="106">
        <f>'Beneficiarios CSI_idade (14)'!F13/'Beneficiarios CSI_idade (14)'!H13</f>
        <v>0.22767841758847651</v>
      </c>
      <c r="G13" s="102">
        <f>'Beneficiarios CSI_idade (14)'!G13/'Beneficiarios CSI_idade (14)'!H13</f>
        <v>0.20021365312381542</v>
      </c>
      <c r="H13" s="92"/>
      <c r="I13" s="101">
        <f>'Beneficiarios CSI_idade (14)'!J13/'Beneficiarios CSI_idade (14)'!O13</f>
        <v>0.11454377880184331</v>
      </c>
      <c r="J13" s="106">
        <f>'Beneficiarios CSI_idade (14)'!K13/'Beneficiarios CSI_idade (14)'!O13</f>
        <v>0.21784331797235024</v>
      </c>
      <c r="K13" s="106">
        <f>'Beneficiarios CSI_idade (14)'!L13/'Beneficiarios CSI_idade (14)'!O13</f>
        <v>0.24976958525345622</v>
      </c>
      <c r="L13" s="106">
        <f>'Beneficiarios CSI_idade (14)'!M13/'Beneficiarios CSI_idade (14)'!O13</f>
        <v>0.22267281105990783</v>
      </c>
      <c r="M13" s="102">
        <f>'Beneficiarios CSI_idade (14)'!N13/'Beneficiarios CSI_idade (14)'!O13</f>
        <v>0.19517050691244239</v>
      </c>
      <c r="O13" s="101">
        <f>'Beneficiarios CSI_idade (14)'!Q13/'Beneficiarios CSI_idade (14)'!V13</f>
        <v>0.12763618597834053</v>
      </c>
      <c r="P13" s="106">
        <f>'Beneficiarios CSI_idade (14)'!R13/'Beneficiarios CSI_idade (14)'!V13</f>
        <v>0.22534809868903183</v>
      </c>
      <c r="Q13" s="106">
        <f>'Beneficiarios CSI_idade (14)'!S13/'Beneficiarios CSI_idade (14)'!V13</f>
        <v>0.24957251038189074</v>
      </c>
      <c r="R13" s="106">
        <f>'Beneficiarios CSI_idade (14)'!T13/'Beneficiarios CSI_idade (14)'!V13</f>
        <v>0.2138669489455256</v>
      </c>
      <c r="S13" s="102">
        <f>'Beneficiarios CSI_idade (14)'!U13/'Beneficiarios CSI_idade (14)'!V13</f>
        <v>0.1835762560052113</v>
      </c>
      <c r="U13" s="101">
        <f>'Beneficiarios CSI_idade (14)'!X13/'Beneficiarios CSI_idade (14)'!AC13</f>
        <v>0.13137318781560514</v>
      </c>
      <c r="V13" s="106">
        <f>'Beneficiarios CSI_idade (14)'!Y13/'Beneficiarios CSI_idade (14)'!AC13</f>
        <v>0.22564749959276756</v>
      </c>
      <c r="W13" s="106">
        <f>'Beneficiarios CSI_idade (14)'!Z13/'Beneficiarios CSI_idade (14)'!AC13</f>
        <v>0.24938915132757777</v>
      </c>
      <c r="X13" s="106">
        <f>'Beneficiarios CSI_idade (14)'!AA13/'Beneficiarios CSI_idade (14)'!AC13</f>
        <v>0.21253461475810392</v>
      </c>
      <c r="Y13" s="102">
        <f>'Beneficiarios CSI_idade (14)'!AB13/'Beneficiarios CSI_idade (14)'!AC13</f>
        <v>0.1810555465059456</v>
      </c>
    </row>
    <row r="14" spans="1:25" s="70" customFormat="1" ht="14.25" customHeight="1" x14ac:dyDescent="0.2">
      <c r="B14" s="3" t="str">
        <f>'Beneficiarios CSI_idade (14)'!B14</f>
        <v>Concelho de Lisboa</v>
      </c>
      <c r="C14" s="103">
        <f>'Beneficiarios CSI_idade (14)'!C14/'Beneficiarios CSI_idade (14)'!H14</f>
        <v>0.10660095966800674</v>
      </c>
      <c r="D14" s="107">
        <f>'Beneficiarios CSI_idade (14)'!D14/'Beneficiarios CSI_idade (14)'!H14</f>
        <v>0.20321618467124886</v>
      </c>
      <c r="E14" s="107">
        <f>'Beneficiarios CSI_idade (14)'!E14/'Beneficiarios CSI_idade (14)'!H14</f>
        <v>0.23615614057839451</v>
      </c>
      <c r="F14" s="107">
        <f>'Beneficiarios CSI_idade (14)'!F14/'Beneficiarios CSI_idade (14)'!H14</f>
        <v>0.22487355725586824</v>
      </c>
      <c r="G14" s="104">
        <f>'Beneficiarios CSI_idade (14)'!G14/'Beneficiarios CSI_idade (14)'!H14</f>
        <v>0.22915315782648166</v>
      </c>
      <c r="H14" s="98"/>
      <c r="I14" s="103">
        <f>'Beneficiarios CSI_idade (14)'!J14/'Beneficiarios CSI_idade (14)'!O14</f>
        <v>0.11274779735682819</v>
      </c>
      <c r="J14" s="107">
        <f>'Beneficiarios CSI_idade (14)'!K14/'Beneficiarios CSI_idade (14)'!O14</f>
        <v>0.20622246696035243</v>
      </c>
      <c r="K14" s="107">
        <f>'Beneficiarios CSI_idade (14)'!L14/'Beneficiarios CSI_idade (14)'!O14</f>
        <v>0.23719713656387664</v>
      </c>
      <c r="L14" s="107">
        <f>'Beneficiarios CSI_idade (14)'!M14/'Beneficiarios CSI_idade (14)'!O14</f>
        <v>0.22164096916299558</v>
      </c>
      <c r="M14" s="104">
        <f>'Beneficiarios CSI_idade (14)'!N14/'Beneficiarios CSI_idade (14)'!O14</f>
        <v>0.22219162995594713</v>
      </c>
      <c r="N14" s="48"/>
      <c r="O14" s="103">
        <f>'Beneficiarios CSI_idade (14)'!Q14/'Beneficiarios CSI_idade (14)'!V14</f>
        <v>0.12300177619893428</v>
      </c>
      <c r="P14" s="107">
        <f>'Beneficiarios CSI_idade (14)'!R14/'Beneficiarios CSI_idade (14)'!V14</f>
        <v>0.21092362344582594</v>
      </c>
      <c r="Q14" s="107">
        <f>'Beneficiarios CSI_idade (14)'!S14/'Beneficiarios CSI_idade (14)'!V14</f>
        <v>0.23697454114860864</v>
      </c>
      <c r="R14" s="107">
        <f>'Beneficiarios CSI_idade (14)'!T14/'Beneficiarios CSI_idade (14)'!V14</f>
        <v>0.2181764357608052</v>
      </c>
      <c r="S14" s="104">
        <f>'Beneficiarios CSI_idade (14)'!U14/'Beneficiarios CSI_idade (14)'!V14</f>
        <v>0.21092362344582594</v>
      </c>
      <c r="U14" s="103">
        <f>'Beneficiarios CSI_idade (14)'!X14/'Beneficiarios CSI_idade (14)'!AC14</f>
        <v>0.1271813073055309</v>
      </c>
      <c r="V14" s="107">
        <f>'Beneficiarios CSI_idade (14)'!Y14/'Beneficiarios CSI_idade (14)'!AC14</f>
        <v>0.21147589470570838</v>
      </c>
      <c r="W14" s="107">
        <f>'Beneficiarios CSI_idade (14)'!Z14/'Beneficiarios CSI_idade (14)'!AC14</f>
        <v>0.23558118899733807</v>
      </c>
      <c r="X14" s="107">
        <f>'Beneficiarios CSI_idade (14)'!AA14/'Beneficiarios CSI_idade (14)'!AC14</f>
        <v>0.21679976338361431</v>
      </c>
      <c r="Y14" s="104">
        <f>'Beneficiarios CSI_idade (14)'!AB14/'Beneficiarios CSI_idade (14)'!AC14</f>
        <v>0.20896184560780834</v>
      </c>
    </row>
    <row r="15" spans="1:25" s="70" customFormat="1" ht="14.25" customHeight="1" x14ac:dyDescent="0.2">
      <c r="B15" s="28" t="str">
        <f>'Beneficiarios CSI_idade (14)'!B15</f>
        <v>Ajuda</v>
      </c>
      <c r="C15" s="99">
        <f>'Beneficiarios CSI_idade (14)'!C15/'Beneficiarios CSI_idade (14)'!H15</f>
        <v>0.13915857605177995</v>
      </c>
      <c r="D15" s="105">
        <f>'Beneficiarios CSI_idade (14)'!D15/'Beneficiarios CSI_idade (14)'!H15</f>
        <v>0.22330097087378642</v>
      </c>
      <c r="E15" s="105">
        <f>'Beneficiarios CSI_idade (14)'!E15/'Beneficiarios CSI_idade (14)'!H15</f>
        <v>0.25566343042071199</v>
      </c>
      <c r="F15" s="105">
        <f>'Beneficiarios CSI_idade (14)'!F15/'Beneficiarios CSI_idade (14)'!H15</f>
        <v>0.22006472491909385</v>
      </c>
      <c r="G15" s="100">
        <f>'Beneficiarios CSI_idade (14)'!G15/'Beneficiarios CSI_idade (14)'!H15</f>
        <v>0.16181229773462782</v>
      </c>
      <c r="H15" s="94"/>
      <c r="I15" s="99">
        <f>'Beneficiarios CSI_idade (14)'!J15/'Beneficiarios CSI_idade (14)'!O15</f>
        <v>0.14482758620689656</v>
      </c>
      <c r="J15" s="105">
        <f>'Beneficiarios CSI_idade (14)'!K15/'Beneficiarios CSI_idade (14)'!O15</f>
        <v>0.21724137931034482</v>
      </c>
      <c r="K15" s="105">
        <f>'Beneficiarios CSI_idade (14)'!L15/'Beneficiarios CSI_idade (14)'!O15</f>
        <v>0.2620689655172414</v>
      </c>
      <c r="L15" s="105">
        <f>'Beneficiarios CSI_idade (14)'!M15/'Beneficiarios CSI_idade (14)'!O15</f>
        <v>0.2103448275862069</v>
      </c>
      <c r="M15" s="100">
        <f>'Beneficiarios CSI_idade (14)'!N15/'Beneficiarios CSI_idade (14)'!O15</f>
        <v>0.16551724137931034</v>
      </c>
      <c r="O15" s="99">
        <f>'Beneficiarios CSI_idade (14)'!Q15/'Beneficiarios CSI_idade (14)'!V15</f>
        <v>0.16479400749063669</v>
      </c>
      <c r="P15" s="105">
        <f>'Beneficiarios CSI_idade (14)'!R15/'Beneficiarios CSI_idade (14)'!V15</f>
        <v>0.23220973782771537</v>
      </c>
      <c r="Q15" s="105">
        <f>'Beneficiarios CSI_idade (14)'!S15/'Beneficiarios CSI_idade (14)'!V15</f>
        <v>0.26591760299625467</v>
      </c>
      <c r="R15" s="105">
        <f>'Beneficiarios CSI_idade (14)'!T15/'Beneficiarios CSI_idade (14)'!V15</f>
        <v>0.19850187265917604</v>
      </c>
      <c r="S15" s="100">
        <f>'Beneficiarios CSI_idade (14)'!U15/'Beneficiarios CSI_idade (14)'!V15</f>
        <v>0.13857677902621723</v>
      </c>
      <c r="U15" s="99">
        <f>'Beneficiarios CSI_idade (14)'!X15/'Beneficiarios CSI_idade (14)'!AC15</f>
        <v>0.16417910447761194</v>
      </c>
      <c r="V15" s="105">
        <f>'Beneficiarios CSI_idade (14)'!Y15/'Beneficiarios CSI_idade (14)'!AC15</f>
        <v>0.23134328358208955</v>
      </c>
      <c r="W15" s="105">
        <f>'Beneficiarios CSI_idade (14)'!Z15/'Beneficiarios CSI_idade (14)'!AC15</f>
        <v>0.26865671641791045</v>
      </c>
      <c r="X15" s="105">
        <f>'Beneficiarios CSI_idade (14)'!AA15/'Beneficiarios CSI_idade (14)'!AC15</f>
        <v>0.19776119402985073</v>
      </c>
      <c r="Y15" s="100">
        <f>'Beneficiarios CSI_idade (14)'!AB15/'Beneficiarios CSI_idade (14)'!AC15</f>
        <v>0.13805970149253732</v>
      </c>
    </row>
    <row r="16" spans="1:25" s="70" customFormat="1" ht="14.25" customHeight="1" x14ac:dyDescent="0.2">
      <c r="B16" s="28" t="str">
        <f>'Beneficiarios CSI_idade (14)'!B16</f>
        <v>Alcântara</v>
      </c>
      <c r="C16" s="101">
        <f>'Beneficiarios CSI_idade (14)'!C16/'Beneficiarios CSI_idade (14)'!H16</f>
        <v>0.11442786069651742</v>
      </c>
      <c r="D16" s="106">
        <f>'Beneficiarios CSI_idade (14)'!D16/'Beneficiarios CSI_idade (14)'!H16</f>
        <v>0.22885572139303484</v>
      </c>
      <c r="E16" s="106">
        <f>'Beneficiarios CSI_idade (14)'!E16/'Beneficiarios CSI_idade (14)'!H16</f>
        <v>0.21890547263681592</v>
      </c>
      <c r="F16" s="106">
        <f>'Beneficiarios CSI_idade (14)'!F16/'Beneficiarios CSI_idade (14)'!H16</f>
        <v>0.22388059701492538</v>
      </c>
      <c r="G16" s="102">
        <f>'Beneficiarios CSI_idade (14)'!G16/'Beneficiarios CSI_idade (14)'!H16</f>
        <v>0.21393034825870647</v>
      </c>
      <c r="H16" s="94"/>
      <c r="I16" s="101">
        <f>'Beneficiarios CSI_idade (14)'!J16/'Beneficiarios CSI_idade (14)'!O16</f>
        <v>0.12169312169312169</v>
      </c>
      <c r="J16" s="106">
        <f>'Beneficiarios CSI_idade (14)'!K16/'Beneficiarios CSI_idade (14)'!O16</f>
        <v>0.23809523809523808</v>
      </c>
      <c r="K16" s="106">
        <f>'Beneficiarios CSI_idade (14)'!L16/'Beneficiarios CSI_idade (14)'!O16</f>
        <v>0.2275132275132275</v>
      </c>
      <c r="L16" s="106">
        <f>'Beneficiarios CSI_idade (14)'!M16/'Beneficiarios CSI_idade (14)'!O16</f>
        <v>0.22222222222222221</v>
      </c>
      <c r="M16" s="102">
        <f>'Beneficiarios CSI_idade (14)'!N16/'Beneficiarios CSI_idade (14)'!O16</f>
        <v>0.19047619047619047</v>
      </c>
      <c r="O16" s="101">
        <f>'Beneficiarios CSI_idade (14)'!Q16/'Beneficiarios CSI_idade (14)'!V16</f>
        <v>0.13142857142857142</v>
      </c>
      <c r="P16" s="106">
        <f>'Beneficiarios CSI_idade (14)'!R16/'Beneficiarios CSI_idade (14)'!V16</f>
        <v>0.24571428571428572</v>
      </c>
      <c r="Q16" s="106">
        <f>'Beneficiarios CSI_idade (14)'!S16/'Beneficiarios CSI_idade (14)'!V16</f>
        <v>0.21714285714285714</v>
      </c>
      <c r="R16" s="106">
        <f>'Beneficiarios CSI_idade (14)'!T16/'Beneficiarios CSI_idade (14)'!V16</f>
        <v>0.23428571428571429</v>
      </c>
      <c r="S16" s="102">
        <f>'Beneficiarios CSI_idade (14)'!U16/'Beneficiarios CSI_idade (14)'!V16</f>
        <v>0.17142857142857143</v>
      </c>
      <c r="U16" s="101">
        <f>'Beneficiarios CSI_idade (14)'!X16/'Beneficiarios CSI_idade (14)'!AC16</f>
        <v>0.14204545454545456</v>
      </c>
      <c r="V16" s="106">
        <f>'Beneficiarios CSI_idade (14)'!Y16/'Beneficiarios CSI_idade (14)'!AC16</f>
        <v>0.24431818181818182</v>
      </c>
      <c r="W16" s="106">
        <f>'Beneficiarios CSI_idade (14)'!Z16/'Beneficiarios CSI_idade (14)'!AC16</f>
        <v>0.22159090909090909</v>
      </c>
      <c r="X16" s="106">
        <f>'Beneficiarios CSI_idade (14)'!AA16/'Beneficiarios CSI_idade (14)'!AC16</f>
        <v>0.22159090909090909</v>
      </c>
      <c r="Y16" s="102">
        <f>'Beneficiarios CSI_idade (14)'!AB16/'Beneficiarios CSI_idade (14)'!AC16</f>
        <v>0.17045454545454544</v>
      </c>
    </row>
    <row r="17" spans="2:25" s="70" customFormat="1" ht="14.25" customHeight="1" x14ac:dyDescent="0.2">
      <c r="B17" s="28" t="str">
        <f>'Beneficiarios CSI_idade (14)'!B17</f>
        <v>Alvalade</v>
      </c>
      <c r="C17" s="101">
        <f>'Beneficiarios CSI_idade (14)'!C17/'Beneficiarios CSI_idade (14)'!H17</f>
        <v>7.9889807162534437E-2</v>
      </c>
      <c r="D17" s="106">
        <f>'Beneficiarios CSI_idade (14)'!D17/'Beneficiarios CSI_idade (14)'!H17</f>
        <v>0.17630853994490359</v>
      </c>
      <c r="E17" s="106">
        <f>'Beneficiarios CSI_idade (14)'!E17/'Beneficiarios CSI_idade (14)'!H17</f>
        <v>0.20110192837465565</v>
      </c>
      <c r="F17" s="106">
        <f>'Beneficiarios CSI_idade (14)'!F17/'Beneficiarios CSI_idade (14)'!H17</f>
        <v>0.23691460055096419</v>
      </c>
      <c r="G17" s="102">
        <f>'Beneficiarios CSI_idade (14)'!G17/'Beneficiarios CSI_idade (14)'!H17</f>
        <v>0.30578512396694213</v>
      </c>
      <c r="H17" s="94"/>
      <c r="I17" s="101">
        <f>'Beneficiarios CSI_idade (14)'!J17/'Beneficiarios CSI_idade (14)'!O17</f>
        <v>8.3815028901734104E-2</v>
      </c>
      <c r="J17" s="106">
        <f>'Beneficiarios CSI_idade (14)'!K17/'Beneficiarios CSI_idade (14)'!O17</f>
        <v>0.17630057803468208</v>
      </c>
      <c r="K17" s="106">
        <f>'Beneficiarios CSI_idade (14)'!L17/'Beneficiarios CSI_idade (14)'!O17</f>
        <v>0.19364161849710981</v>
      </c>
      <c r="L17" s="106">
        <f>'Beneficiarios CSI_idade (14)'!M17/'Beneficiarios CSI_idade (14)'!O17</f>
        <v>0.23988439306358381</v>
      </c>
      <c r="M17" s="102">
        <f>'Beneficiarios CSI_idade (14)'!N17/'Beneficiarios CSI_idade (14)'!O17</f>
        <v>0.30635838150289019</v>
      </c>
      <c r="O17" s="101">
        <f>'Beneficiarios CSI_idade (14)'!Q17/'Beneficiarios CSI_idade (14)'!V17</f>
        <v>9.1743119266055051E-2</v>
      </c>
      <c r="P17" s="106">
        <f>'Beneficiarios CSI_idade (14)'!R17/'Beneficiarios CSI_idade (14)'!V17</f>
        <v>0.17125382262996941</v>
      </c>
      <c r="Q17" s="106">
        <f>'Beneficiarios CSI_idade (14)'!S17/'Beneficiarios CSI_idade (14)'!V17</f>
        <v>0.19571865443425077</v>
      </c>
      <c r="R17" s="106">
        <f>'Beneficiarios CSI_idade (14)'!T17/'Beneficiarios CSI_idade (14)'!V17</f>
        <v>0.22935779816513763</v>
      </c>
      <c r="S17" s="102">
        <f>'Beneficiarios CSI_idade (14)'!U17/'Beneficiarios CSI_idade (14)'!V17</f>
        <v>0.31192660550458717</v>
      </c>
      <c r="U17" s="101">
        <f>'Beneficiarios CSI_idade (14)'!X17/'Beneficiarios CSI_idade (14)'!AC17</f>
        <v>9.5679012345679007E-2</v>
      </c>
      <c r="V17" s="106">
        <f>'Beneficiarios CSI_idade (14)'!Y17/'Beneficiarios CSI_idade (14)'!AC17</f>
        <v>0.16975308641975309</v>
      </c>
      <c r="W17" s="106">
        <f>'Beneficiarios CSI_idade (14)'!Z17/'Beneficiarios CSI_idade (14)'!AC17</f>
        <v>0.19444444444444445</v>
      </c>
      <c r="X17" s="106">
        <f>'Beneficiarios CSI_idade (14)'!AA17/'Beneficiarios CSI_idade (14)'!AC17</f>
        <v>0.22839506172839505</v>
      </c>
      <c r="Y17" s="102">
        <f>'Beneficiarios CSI_idade (14)'!AB17/'Beneficiarios CSI_idade (14)'!AC17</f>
        <v>0.31172839506172839</v>
      </c>
    </row>
    <row r="18" spans="2:25" s="70" customFormat="1" ht="14.25" customHeight="1" x14ac:dyDescent="0.2">
      <c r="B18" s="28" t="str">
        <f>'Beneficiarios CSI_idade (14)'!B18</f>
        <v>Areeiro</v>
      </c>
      <c r="C18" s="101">
        <f>'Beneficiarios CSI_idade (14)'!C18/'Beneficiarios CSI_idade (14)'!H18</f>
        <v>7.9051383399209488E-2</v>
      </c>
      <c r="D18" s="106">
        <f>'Beneficiarios CSI_idade (14)'!D18/'Beneficiarios CSI_idade (14)'!H18</f>
        <v>0.11462450592885376</v>
      </c>
      <c r="E18" s="106">
        <f>'Beneficiarios CSI_idade (14)'!E18/'Beneficiarios CSI_idade (14)'!H18</f>
        <v>0.24110671936758893</v>
      </c>
      <c r="F18" s="106">
        <f>'Beneficiarios CSI_idade (14)'!F18/'Beneficiarios CSI_idade (14)'!H18</f>
        <v>0.26877470355731226</v>
      </c>
      <c r="G18" s="102">
        <f>'Beneficiarios CSI_idade (14)'!G18/'Beneficiarios CSI_idade (14)'!H18</f>
        <v>0.29644268774703558</v>
      </c>
      <c r="H18" s="94"/>
      <c r="I18" s="101">
        <f>'Beneficiarios CSI_idade (14)'!J18/'Beneficiarios CSI_idade (14)'!O18</f>
        <v>8.4745762711864403E-2</v>
      </c>
      <c r="J18" s="106">
        <f>'Beneficiarios CSI_idade (14)'!K18/'Beneficiarios CSI_idade (14)'!O18</f>
        <v>0.11016949152542373</v>
      </c>
      <c r="K18" s="106">
        <f>'Beneficiarios CSI_idade (14)'!L18/'Beneficiarios CSI_idade (14)'!O18</f>
        <v>0.23728813559322035</v>
      </c>
      <c r="L18" s="106">
        <f>'Beneficiarios CSI_idade (14)'!M18/'Beneficiarios CSI_idade (14)'!O18</f>
        <v>0.2711864406779661</v>
      </c>
      <c r="M18" s="102">
        <f>'Beneficiarios CSI_idade (14)'!N18/'Beneficiarios CSI_idade (14)'!O18</f>
        <v>0.29661016949152541</v>
      </c>
      <c r="O18" s="101">
        <f>'Beneficiarios CSI_idade (14)'!Q18/'Beneficiarios CSI_idade (14)'!V18</f>
        <v>9.3333333333333338E-2</v>
      </c>
      <c r="P18" s="106">
        <f>'Beneficiarios CSI_idade (14)'!R18/'Beneficiarios CSI_idade (14)'!V18</f>
        <v>0.12</v>
      </c>
      <c r="Q18" s="106">
        <f>'Beneficiarios CSI_idade (14)'!S18/'Beneficiarios CSI_idade (14)'!V18</f>
        <v>0.23555555555555555</v>
      </c>
      <c r="R18" s="106">
        <f>'Beneficiarios CSI_idade (14)'!T18/'Beneficiarios CSI_idade (14)'!V18</f>
        <v>0.26222222222222225</v>
      </c>
      <c r="S18" s="102">
        <f>'Beneficiarios CSI_idade (14)'!U18/'Beneficiarios CSI_idade (14)'!V18</f>
        <v>0.28888888888888886</v>
      </c>
      <c r="U18" s="101">
        <f>'Beneficiarios CSI_idade (14)'!X18/'Beneficiarios CSI_idade (14)'!AC18</f>
        <v>9.6916299559471369E-2</v>
      </c>
      <c r="V18" s="106">
        <f>'Beneficiarios CSI_idade (14)'!Y18/'Beneficiarios CSI_idade (14)'!AC18</f>
        <v>0.11894273127753303</v>
      </c>
      <c r="W18" s="106">
        <f>'Beneficiarios CSI_idade (14)'!Z18/'Beneficiarios CSI_idade (14)'!AC18</f>
        <v>0.23348017621145375</v>
      </c>
      <c r="X18" s="106">
        <f>'Beneficiarios CSI_idade (14)'!AA18/'Beneficiarios CSI_idade (14)'!AC18</f>
        <v>0.26431718061674009</v>
      </c>
      <c r="Y18" s="102">
        <f>'Beneficiarios CSI_idade (14)'!AB18/'Beneficiarios CSI_idade (14)'!AC18</f>
        <v>0.28634361233480177</v>
      </c>
    </row>
    <row r="19" spans="2:25" s="70" customFormat="1" ht="14.25" customHeight="1" x14ac:dyDescent="0.2">
      <c r="B19" s="28" t="str">
        <f>'Beneficiarios CSI_idade (14)'!B19</f>
        <v>Arroios</v>
      </c>
      <c r="C19" s="101">
        <f>'Beneficiarios CSI_idade (14)'!C19/'Beneficiarios CSI_idade (14)'!H19</f>
        <v>0.12225705329153605</v>
      </c>
      <c r="D19" s="106">
        <f>'Beneficiarios CSI_idade (14)'!D19/'Beneficiarios CSI_idade (14)'!H19</f>
        <v>0.18025078369905956</v>
      </c>
      <c r="E19" s="106">
        <f>'Beneficiarios CSI_idade (14)'!E19/'Beneficiarios CSI_idade (14)'!H19</f>
        <v>0.21316614420062696</v>
      </c>
      <c r="F19" s="106">
        <f>'Beneficiarios CSI_idade (14)'!F19/'Beneficiarios CSI_idade (14)'!H19</f>
        <v>0.22727272727272727</v>
      </c>
      <c r="G19" s="102">
        <f>'Beneficiarios CSI_idade (14)'!G19/'Beneficiarios CSI_idade (14)'!H19</f>
        <v>0.25705329153605017</v>
      </c>
      <c r="H19" s="94"/>
      <c r="I19" s="101">
        <f>'Beneficiarios CSI_idade (14)'!J19/'Beneficiarios CSI_idade (14)'!O19</f>
        <v>0.13344316309719934</v>
      </c>
      <c r="J19" s="106">
        <f>'Beneficiarios CSI_idade (14)'!K19/'Beneficiarios CSI_idade (14)'!O19</f>
        <v>0.17957166392092258</v>
      </c>
      <c r="K19" s="106">
        <f>'Beneficiarios CSI_idade (14)'!L19/'Beneficiarios CSI_idade (14)'!O19</f>
        <v>0.21746293245469522</v>
      </c>
      <c r="L19" s="106">
        <f>'Beneficiarios CSI_idade (14)'!M19/'Beneficiarios CSI_idade (14)'!O19</f>
        <v>0.2257001647446458</v>
      </c>
      <c r="M19" s="102">
        <f>'Beneficiarios CSI_idade (14)'!N19/'Beneficiarios CSI_idade (14)'!O19</f>
        <v>0.24382207578253706</v>
      </c>
      <c r="O19" s="101">
        <f>'Beneficiarios CSI_idade (14)'!Q19/'Beneficiarios CSI_idade (14)'!V19</f>
        <v>0.1408695652173913</v>
      </c>
      <c r="P19" s="106">
        <f>'Beneficiarios CSI_idade (14)'!R19/'Beneficiarios CSI_idade (14)'!V19</f>
        <v>0.18260869565217391</v>
      </c>
      <c r="Q19" s="106">
        <f>'Beneficiarios CSI_idade (14)'!S19/'Beneficiarios CSI_idade (14)'!V19</f>
        <v>0.22260869565217392</v>
      </c>
      <c r="R19" s="106">
        <f>'Beneficiarios CSI_idade (14)'!T19/'Beneficiarios CSI_idade (14)'!V19</f>
        <v>0.22434782608695653</v>
      </c>
      <c r="S19" s="102">
        <f>'Beneficiarios CSI_idade (14)'!U19/'Beneficiarios CSI_idade (14)'!V19</f>
        <v>0.22956521739130434</v>
      </c>
      <c r="U19" s="101">
        <f>'Beneficiarios CSI_idade (14)'!X19/'Beneficiarios CSI_idade (14)'!AC19</f>
        <v>0.14827586206896551</v>
      </c>
      <c r="V19" s="106">
        <f>'Beneficiarios CSI_idade (14)'!Y19/'Beneficiarios CSI_idade (14)'!AC19</f>
        <v>0.18275862068965518</v>
      </c>
      <c r="W19" s="106">
        <f>'Beneficiarios CSI_idade (14)'!Z19/'Beneficiarios CSI_idade (14)'!AC19</f>
        <v>0.2189655172413793</v>
      </c>
      <c r="X19" s="106">
        <f>'Beneficiarios CSI_idade (14)'!AA19/'Beneficiarios CSI_idade (14)'!AC19</f>
        <v>0.22241379310344828</v>
      </c>
      <c r="Y19" s="102">
        <f>'Beneficiarios CSI_idade (14)'!AB19/'Beneficiarios CSI_idade (14)'!AC19</f>
        <v>0.22758620689655173</v>
      </c>
    </row>
    <row r="20" spans="2:25" s="70" customFormat="1" ht="14.25" customHeight="1" x14ac:dyDescent="0.2">
      <c r="B20" s="28" t="str">
        <f>'Beneficiarios CSI_idade (14)'!B20</f>
        <v>Avenidas Novas</v>
      </c>
      <c r="C20" s="101">
        <f>'Beneficiarios CSI_idade (14)'!C20/'Beneficiarios CSI_idade (14)'!H20</f>
        <v>8.6330935251798566E-2</v>
      </c>
      <c r="D20" s="106">
        <f>'Beneficiarios CSI_idade (14)'!D20/'Beneficiarios CSI_idade (14)'!H20</f>
        <v>0.14388489208633093</v>
      </c>
      <c r="E20" s="106">
        <f>'Beneficiarios CSI_idade (14)'!E20/'Beneficiarios CSI_idade (14)'!H20</f>
        <v>0.20143884892086331</v>
      </c>
      <c r="F20" s="106">
        <f>'Beneficiarios CSI_idade (14)'!F20/'Beneficiarios CSI_idade (14)'!H20</f>
        <v>0.26978417266187049</v>
      </c>
      <c r="G20" s="102">
        <f>'Beneficiarios CSI_idade (14)'!G20/'Beneficiarios CSI_idade (14)'!H20</f>
        <v>0.29856115107913667</v>
      </c>
      <c r="H20" s="94"/>
      <c r="I20" s="101">
        <f>'Beneficiarios CSI_idade (14)'!J20/'Beneficiarios CSI_idade (14)'!O20</f>
        <v>9.0909090909090912E-2</v>
      </c>
      <c r="J20" s="106">
        <f>'Beneficiarios CSI_idade (14)'!K20/'Beneficiarios CSI_idade (14)'!O20</f>
        <v>0.15151515151515152</v>
      </c>
      <c r="K20" s="106">
        <f>'Beneficiarios CSI_idade (14)'!L20/'Beneficiarios CSI_idade (14)'!O20</f>
        <v>0.20833333333333334</v>
      </c>
      <c r="L20" s="106">
        <f>'Beneficiarios CSI_idade (14)'!M20/'Beneficiarios CSI_idade (14)'!O20</f>
        <v>0.27651515151515149</v>
      </c>
      <c r="M20" s="102">
        <f>'Beneficiarios CSI_idade (14)'!N20/'Beneficiarios CSI_idade (14)'!O20</f>
        <v>0.27272727272727271</v>
      </c>
      <c r="O20" s="101">
        <f>'Beneficiarios CSI_idade (14)'!Q20/'Beneficiarios CSI_idade (14)'!V20</f>
        <v>9.1633466135458169E-2</v>
      </c>
      <c r="P20" s="106">
        <f>'Beneficiarios CSI_idade (14)'!R20/'Beneficiarios CSI_idade (14)'!V20</f>
        <v>0.15537848605577689</v>
      </c>
      <c r="Q20" s="106">
        <f>'Beneficiarios CSI_idade (14)'!S20/'Beneficiarios CSI_idade (14)'!V20</f>
        <v>0.2151394422310757</v>
      </c>
      <c r="R20" s="106">
        <f>'Beneficiarios CSI_idade (14)'!T20/'Beneficiarios CSI_idade (14)'!V20</f>
        <v>0.2788844621513944</v>
      </c>
      <c r="S20" s="102">
        <f>'Beneficiarios CSI_idade (14)'!U20/'Beneficiarios CSI_idade (14)'!V20</f>
        <v>0.25896414342629481</v>
      </c>
      <c r="U20" s="101">
        <f>'Beneficiarios CSI_idade (14)'!X20/'Beneficiarios CSI_idade (14)'!AC20</f>
        <v>8.8353413654618476E-2</v>
      </c>
      <c r="V20" s="106">
        <f>'Beneficiarios CSI_idade (14)'!Y20/'Beneficiarios CSI_idade (14)'!AC20</f>
        <v>0.15662650602409639</v>
      </c>
      <c r="W20" s="106">
        <f>'Beneficiarios CSI_idade (14)'!Z20/'Beneficiarios CSI_idade (14)'!AC20</f>
        <v>0.21686746987951808</v>
      </c>
      <c r="X20" s="106">
        <f>'Beneficiarios CSI_idade (14)'!AA20/'Beneficiarios CSI_idade (14)'!AC20</f>
        <v>0.27710843373493976</v>
      </c>
      <c r="Y20" s="102">
        <f>'Beneficiarios CSI_idade (14)'!AB20/'Beneficiarios CSI_idade (14)'!AC20</f>
        <v>0.26104417670682734</v>
      </c>
    </row>
    <row r="21" spans="2:25" s="70" customFormat="1" ht="14.25" customHeight="1" x14ac:dyDescent="0.2">
      <c r="B21" s="28" t="str">
        <f>'Beneficiarios CSI_idade (14)'!B21</f>
        <v>Beato</v>
      </c>
      <c r="C21" s="101">
        <f>'Beneficiarios CSI_idade (14)'!C21/'Beneficiarios CSI_idade (14)'!H21</f>
        <v>0.12244897959183673</v>
      </c>
      <c r="D21" s="106">
        <f>'Beneficiarios CSI_idade (14)'!D21/'Beneficiarios CSI_idade (14)'!H21</f>
        <v>0.18367346938775511</v>
      </c>
      <c r="E21" s="106">
        <f>'Beneficiarios CSI_idade (14)'!E21/'Beneficiarios CSI_idade (14)'!H21</f>
        <v>0.29795918367346941</v>
      </c>
      <c r="F21" s="106">
        <f>'Beneficiarios CSI_idade (14)'!F21/'Beneficiarios CSI_idade (14)'!H21</f>
        <v>0.21224489795918366</v>
      </c>
      <c r="G21" s="102">
        <f>'Beneficiarios CSI_idade (14)'!G21/'Beneficiarios CSI_idade (14)'!H21</f>
        <v>0.18367346938775511</v>
      </c>
      <c r="H21" s="94"/>
      <c r="I21" s="101">
        <f>'Beneficiarios CSI_idade (14)'!J21/'Beneficiarios CSI_idade (14)'!O21</f>
        <v>0.13364055299539171</v>
      </c>
      <c r="J21" s="106">
        <f>'Beneficiarios CSI_idade (14)'!K21/'Beneficiarios CSI_idade (14)'!O21</f>
        <v>0.19354838709677419</v>
      </c>
      <c r="K21" s="106">
        <f>'Beneficiarios CSI_idade (14)'!L21/'Beneficiarios CSI_idade (14)'!O21</f>
        <v>0.31797235023041476</v>
      </c>
      <c r="L21" s="106">
        <f>'Beneficiarios CSI_idade (14)'!M21/'Beneficiarios CSI_idade (14)'!O21</f>
        <v>0.19354838709677419</v>
      </c>
      <c r="M21" s="102">
        <f>'Beneficiarios CSI_idade (14)'!N21/'Beneficiarios CSI_idade (14)'!O21</f>
        <v>0.16129032258064516</v>
      </c>
      <c r="O21" s="101">
        <f>'Beneficiarios CSI_idade (14)'!Q21/'Beneficiarios CSI_idade (14)'!V21</f>
        <v>0.14871794871794872</v>
      </c>
      <c r="P21" s="106">
        <f>'Beneficiarios CSI_idade (14)'!R21/'Beneficiarios CSI_idade (14)'!V21</f>
        <v>0.20512820512820512</v>
      </c>
      <c r="Q21" s="106">
        <f>'Beneficiarios CSI_idade (14)'!S21/'Beneficiarios CSI_idade (14)'!V21</f>
        <v>0.30256410256410254</v>
      </c>
      <c r="R21" s="106">
        <f>'Beneficiarios CSI_idade (14)'!T21/'Beneficiarios CSI_idade (14)'!V21</f>
        <v>0.19487179487179487</v>
      </c>
      <c r="S21" s="102">
        <f>'Beneficiarios CSI_idade (14)'!U21/'Beneficiarios CSI_idade (14)'!V21</f>
        <v>0.14871794871794872</v>
      </c>
      <c r="U21" s="101">
        <f>'Beneficiarios CSI_idade (14)'!X21/'Beneficiarios CSI_idade (14)'!AC21</f>
        <v>0.15463917525773196</v>
      </c>
      <c r="V21" s="106">
        <f>'Beneficiarios CSI_idade (14)'!Y21/'Beneficiarios CSI_idade (14)'!AC21</f>
        <v>0.20618556701030927</v>
      </c>
      <c r="W21" s="106">
        <f>'Beneficiarios CSI_idade (14)'!Z21/'Beneficiarios CSI_idade (14)'!AC21</f>
        <v>0.29381443298969073</v>
      </c>
      <c r="X21" s="106">
        <f>'Beneficiarios CSI_idade (14)'!AA21/'Beneficiarios CSI_idade (14)'!AC21</f>
        <v>0.19587628865979381</v>
      </c>
      <c r="Y21" s="102">
        <f>'Beneficiarios CSI_idade (14)'!AB21/'Beneficiarios CSI_idade (14)'!AC21</f>
        <v>0.14948453608247422</v>
      </c>
    </row>
    <row r="22" spans="2:25" s="70" customFormat="1" ht="14.25" customHeight="1" x14ac:dyDescent="0.2">
      <c r="B22" s="28" t="str">
        <f>'Beneficiarios CSI_idade (14)'!B22</f>
        <v>Belém</v>
      </c>
      <c r="C22" s="101">
        <f>'Beneficiarios CSI_idade (14)'!C22/'Beneficiarios CSI_idade (14)'!H22</f>
        <v>9.49367088607595E-2</v>
      </c>
      <c r="D22" s="106">
        <f>'Beneficiarios CSI_idade (14)'!D22/'Beneficiarios CSI_idade (14)'!H22</f>
        <v>0.15822784810126583</v>
      </c>
      <c r="E22" s="106">
        <f>'Beneficiarios CSI_idade (14)'!E22/'Beneficiarios CSI_idade (14)'!H22</f>
        <v>0.25949367088607594</v>
      </c>
      <c r="F22" s="106">
        <f>'Beneficiarios CSI_idade (14)'!F22/'Beneficiarios CSI_idade (14)'!H22</f>
        <v>0.22784810126582278</v>
      </c>
      <c r="G22" s="102">
        <f>'Beneficiarios CSI_idade (14)'!G22/'Beneficiarios CSI_idade (14)'!H22</f>
        <v>0.25949367088607594</v>
      </c>
      <c r="H22" s="94"/>
      <c r="I22" s="101">
        <f>'Beneficiarios CSI_idade (14)'!J22/'Beneficiarios CSI_idade (14)'!O22</f>
        <v>8.7248322147651006E-2</v>
      </c>
      <c r="J22" s="106">
        <f>'Beneficiarios CSI_idade (14)'!K22/'Beneficiarios CSI_idade (14)'!O22</f>
        <v>0.16778523489932887</v>
      </c>
      <c r="K22" s="106">
        <f>'Beneficiarios CSI_idade (14)'!L22/'Beneficiarios CSI_idade (14)'!O22</f>
        <v>0.27516778523489932</v>
      </c>
      <c r="L22" s="106">
        <f>'Beneficiarios CSI_idade (14)'!M22/'Beneficiarios CSI_idade (14)'!O22</f>
        <v>0.22818791946308725</v>
      </c>
      <c r="M22" s="102">
        <f>'Beneficiarios CSI_idade (14)'!N22/'Beneficiarios CSI_idade (14)'!O22</f>
        <v>0.24161073825503357</v>
      </c>
      <c r="O22" s="101">
        <f>'Beneficiarios CSI_idade (14)'!Q22/'Beneficiarios CSI_idade (14)'!V22</f>
        <v>7.746478873239436E-2</v>
      </c>
      <c r="P22" s="106">
        <f>'Beneficiarios CSI_idade (14)'!R22/'Beneficiarios CSI_idade (14)'!V22</f>
        <v>0.176056338028169</v>
      </c>
      <c r="Q22" s="106">
        <f>'Beneficiarios CSI_idade (14)'!S22/'Beneficiarios CSI_idade (14)'!V22</f>
        <v>0.28169014084507044</v>
      </c>
      <c r="R22" s="106">
        <f>'Beneficiarios CSI_idade (14)'!T22/'Beneficiarios CSI_idade (14)'!V22</f>
        <v>0.21830985915492956</v>
      </c>
      <c r="S22" s="102">
        <f>'Beneficiarios CSI_idade (14)'!U22/'Beneficiarios CSI_idade (14)'!V22</f>
        <v>0.24647887323943662</v>
      </c>
      <c r="U22" s="101">
        <f>'Beneficiarios CSI_idade (14)'!X22/'Beneficiarios CSI_idade (14)'!AC22</f>
        <v>7.1942446043165464E-2</v>
      </c>
      <c r="V22" s="106">
        <f>'Beneficiarios CSI_idade (14)'!Y22/'Beneficiarios CSI_idade (14)'!AC22</f>
        <v>0.17985611510791366</v>
      </c>
      <c r="W22" s="106">
        <f>'Beneficiarios CSI_idade (14)'!Z22/'Beneficiarios CSI_idade (14)'!AC22</f>
        <v>0.28776978417266186</v>
      </c>
      <c r="X22" s="106">
        <f>'Beneficiarios CSI_idade (14)'!AA22/'Beneficiarios CSI_idade (14)'!AC22</f>
        <v>0.22302158273381295</v>
      </c>
      <c r="Y22" s="102">
        <f>'Beneficiarios CSI_idade (14)'!AB22/'Beneficiarios CSI_idade (14)'!AC22</f>
        <v>0.23741007194244604</v>
      </c>
    </row>
    <row r="23" spans="2:25" s="70" customFormat="1" ht="14.25" customHeight="1" x14ac:dyDescent="0.2">
      <c r="B23" s="28" t="str">
        <f>'Beneficiarios CSI_idade (14)'!B23</f>
        <v>Benfica</v>
      </c>
      <c r="C23" s="101">
        <f>'Beneficiarios CSI_idade (14)'!C23/'Beneficiarios CSI_idade (14)'!H23</f>
        <v>0.10416666666666667</v>
      </c>
      <c r="D23" s="106">
        <f>'Beneficiarios CSI_idade (14)'!D23/'Beneficiarios CSI_idade (14)'!H23</f>
        <v>0.23106060606060605</v>
      </c>
      <c r="E23" s="106">
        <f>'Beneficiarios CSI_idade (14)'!E23/'Beneficiarios CSI_idade (14)'!H23</f>
        <v>0.21590909090909091</v>
      </c>
      <c r="F23" s="106">
        <f>'Beneficiarios CSI_idade (14)'!F23/'Beneficiarios CSI_idade (14)'!H23</f>
        <v>0.23863636363636365</v>
      </c>
      <c r="G23" s="102">
        <f>'Beneficiarios CSI_idade (14)'!G23/'Beneficiarios CSI_idade (14)'!H23</f>
        <v>0.21022727272727273</v>
      </c>
      <c r="H23" s="94"/>
      <c r="I23" s="101">
        <f>'Beneficiarios CSI_idade (14)'!J23/'Beneficiarios CSI_idade (14)'!O23</f>
        <v>0.108</v>
      </c>
      <c r="J23" s="106">
        <f>'Beneficiarios CSI_idade (14)'!K23/'Beneficiarios CSI_idade (14)'!O23</f>
        <v>0.24</v>
      </c>
      <c r="K23" s="106">
        <f>'Beneficiarios CSI_idade (14)'!L23/'Beneficiarios CSI_idade (14)'!O23</f>
        <v>0.214</v>
      </c>
      <c r="L23" s="106">
        <f>'Beneficiarios CSI_idade (14)'!M23/'Beneficiarios CSI_idade (14)'!O23</f>
        <v>0.23799999999999999</v>
      </c>
      <c r="M23" s="102">
        <f>'Beneficiarios CSI_idade (14)'!N23/'Beneficiarios CSI_idade (14)'!O23</f>
        <v>0.2</v>
      </c>
      <c r="O23" s="101">
        <f>'Beneficiarios CSI_idade (14)'!Q23/'Beneficiarios CSI_idade (14)'!V23</f>
        <v>0.12205567451820129</v>
      </c>
      <c r="P23" s="106">
        <f>'Beneficiarios CSI_idade (14)'!R23/'Beneficiarios CSI_idade (14)'!V23</f>
        <v>0.25481798715203424</v>
      </c>
      <c r="Q23" s="106">
        <f>'Beneficiarios CSI_idade (14)'!S23/'Beneficiarios CSI_idade (14)'!V23</f>
        <v>0.20985010706638116</v>
      </c>
      <c r="R23" s="106">
        <f>'Beneficiarios CSI_idade (14)'!T23/'Beneficiarios CSI_idade (14)'!V23</f>
        <v>0.22055674518201285</v>
      </c>
      <c r="S23" s="102">
        <f>'Beneficiarios CSI_idade (14)'!U23/'Beneficiarios CSI_idade (14)'!V23</f>
        <v>0.19271948608137046</v>
      </c>
      <c r="U23" s="101">
        <f>'Beneficiarios CSI_idade (14)'!X23/'Beneficiarios CSI_idade (14)'!AC23</f>
        <v>0.12473118279569892</v>
      </c>
      <c r="V23" s="106">
        <f>'Beneficiarios CSI_idade (14)'!Y23/'Beneficiarios CSI_idade (14)'!AC23</f>
        <v>0.25591397849462366</v>
      </c>
      <c r="W23" s="106">
        <f>'Beneficiarios CSI_idade (14)'!Z23/'Beneficiarios CSI_idade (14)'!AC23</f>
        <v>0.20645161290322581</v>
      </c>
      <c r="X23" s="106">
        <f>'Beneficiarios CSI_idade (14)'!AA23/'Beneficiarios CSI_idade (14)'!AC23</f>
        <v>0.21935483870967742</v>
      </c>
      <c r="Y23" s="102">
        <f>'Beneficiarios CSI_idade (14)'!AB23/'Beneficiarios CSI_idade (14)'!AC23</f>
        <v>0.19354838709677419</v>
      </c>
    </row>
    <row r="24" spans="2:25" s="70" customFormat="1" ht="14.25" customHeight="1" x14ac:dyDescent="0.2">
      <c r="B24" s="28" t="str">
        <f>'Beneficiarios CSI_idade (14)'!B24</f>
        <v>Campo de Ourique</v>
      </c>
      <c r="C24" s="101">
        <f>'Beneficiarios CSI_idade (14)'!C24/'Beneficiarios CSI_idade (14)'!H24</f>
        <v>8.0385852090032156E-2</v>
      </c>
      <c r="D24" s="106">
        <f>'Beneficiarios CSI_idade (14)'!D24/'Beneficiarios CSI_idade (14)'!H24</f>
        <v>0.18327974276527331</v>
      </c>
      <c r="E24" s="106">
        <f>'Beneficiarios CSI_idade (14)'!E24/'Beneficiarios CSI_idade (14)'!H24</f>
        <v>0.22508038585209003</v>
      </c>
      <c r="F24" s="106">
        <f>'Beneficiarios CSI_idade (14)'!F24/'Beneficiarios CSI_idade (14)'!H24</f>
        <v>0.22186495176848875</v>
      </c>
      <c r="G24" s="102">
        <f>'Beneficiarios CSI_idade (14)'!G24/'Beneficiarios CSI_idade (14)'!H24</f>
        <v>0.28938906752411575</v>
      </c>
      <c r="H24" s="94"/>
      <c r="I24" s="101">
        <f>'Beneficiarios CSI_idade (14)'!J24/'Beneficiarios CSI_idade (14)'!O24</f>
        <v>8.6805555555555552E-2</v>
      </c>
      <c r="J24" s="106">
        <f>'Beneficiarios CSI_idade (14)'!K24/'Beneficiarios CSI_idade (14)'!O24</f>
        <v>0.19791666666666666</v>
      </c>
      <c r="K24" s="106">
        <f>'Beneficiarios CSI_idade (14)'!L24/'Beneficiarios CSI_idade (14)'!O24</f>
        <v>0.2326388888888889</v>
      </c>
      <c r="L24" s="106">
        <f>'Beneficiarios CSI_idade (14)'!M24/'Beneficiarios CSI_idade (14)'!O24</f>
        <v>0.2048611111111111</v>
      </c>
      <c r="M24" s="102">
        <f>'Beneficiarios CSI_idade (14)'!N24/'Beneficiarios CSI_idade (14)'!O24</f>
        <v>0.27777777777777779</v>
      </c>
      <c r="O24" s="101">
        <f>'Beneficiarios CSI_idade (14)'!Q24/'Beneficiarios CSI_idade (14)'!V24</f>
        <v>0.1037037037037037</v>
      </c>
      <c r="P24" s="106">
        <f>'Beneficiarios CSI_idade (14)'!R24/'Beneficiarios CSI_idade (14)'!V24</f>
        <v>0.2074074074074074</v>
      </c>
      <c r="Q24" s="106">
        <f>'Beneficiarios CSI_idade (14)'!S24/'Beneficiarios CSI_idade (14)'!V24</f>
        <v>0.23333333333333334</v>
      </c>
      <c r="R24" s="106">
        <f>'Beneficiarios CSI_idade (14)'!T24/'Beneficiarios CSI_idade (14)'!V24</f>
        <v>0.18518518518518517</v>
      </c>
      <c r="S24" s="102">
        <f>'Beneficiarios CSI_idade (14)'!U24/'Beneficiarios CSI_idade (14)'!V24</f>
        <v>0.27037037037037037</v>
      </c>
      <c r="U24" s="101">
        <f>'Beneficiarios CSI_idade (14)'!X24/'Beneficiarios CSI_idade (14)'!AC24</f>
        <v>0.10820895522388059</v>
      </c>
      <c r="V24" s="106">
        <f>'Beneficiarios CSI_idade (14)'!Y24/'Beneficiarios CSI_idade (14)'!AC24</f>
        <v>0.20522388059701493</v>
      </c>
      <c r="W24" s="106">
        <f>'Beneficiarios CSI_idade (14)'!Z24/'Beneficiarios CSI_idade (14)'!AC24</f>
        <v>0.23134328358208955</v>
      </c>
      <c r="X24" s="106">
        <f>'Beneficiarios CSI_idade (14)'!AA24/'Beneficiarios CSI_idade (14)'!AC24</f>
        <v>0.18656716417910449</v>
      </c>
      <c r="Y24" s="102">
        <f>'Beneficiarios CSI_idade (14)'!AB24/'Beneficiarios CSI_idade (14)'!AC24</f>
        <v>0.26865671641791045</v>
      </c>
    </row>
    <row r="25" spans="2:25" s="70" customFormat="1" ht="14.25" customHeight="1" x14ac:dyDescent="0.2">
      <c r="B25" s="28" t="str">
        <f>'Beneficiarios CSI_idade (14)'!B25</f>
        <v>Campolide</v>
      </c>
      <c r="C25" s="101">
        <f>'Beneficiarios CSI_idade (14)'!C25/'Beneficiarios CSI_idade (14)'!H25</f>
        <v>8.5427135678391955E-2</v>
      </c>
      <c r="D25" s="106">
        <f>'Beneficiarios CSI_idade (14)'!D25/'Beneficiarios CSI_idade (14)'!H25</f>
        <v>0.21105527638190955</v>
      </c>
      <c r="E25" s="106">
        <f>'Beneficiarios CSI_idade (14)'!E25/'Beneficiarios CSI_idade (14)'!H25</f>
        <v>0.25125628140703515</v>
      </c>
      <c r="F25" s="106">
        <f>'Beneficiarios CSI_idade (14)'!F25/'Beneficiarios CSI_idade (14)'!H25</f>
        <v>0.19597989949748743</v>
      </c>
      <c r="G25" s="102">
        <f>'Beneficiarios CSI_idade (14)'!G25/'Beneficiarios CSI_idade (14)'!H25</f>
        <v>0.25628140703517588</v>
      </c>
      <c r="H25" s="94"/>
      <c r="I25" s="101">
        <f>'Beneficiarios CSI_idade (14)'!J25/'Beneficiarios CSI_idade (14)'!O25</f>
        <v>8.8082901554404139E-2</v>
      </c>
      <c r="J25" s="106">
        <f>'Beneficiarios CSI_idade (14)'!K25/'Beneficiarios CSI_idade (14)'!O25</f>
        <v>0.20725388601036268</v>
      </c>
      <c r="K25" s="106">
        <f>'Beneficiarios CSI_idade (14)'!L25/'Beneficiarios CSI_idade (14)'!O25</f>
        <v>0.24870466321243523</v>
      </c>
      <c r="L25" s="106">
        <f>'Beneficiarios CSI_idade (14)'!M25/'Beneficiarios CSI_idade (14)'!O25</f>
        <v>0.19689119170984457</v>
      </c>
      <c r="M25" s="102">
        <f>'Beneficiarios CSI_idade (14)'!N25/'Beneficiarios CSI_idade (14)'!O25</f>
        <v>0.25906735751295334</v>
      </c>
      <c r="O25" s="101">
        <f>'Beneficiarios CSI_idade (14)'!Q25/'Beneficiarios CSI_idade (14)'!V25</f>
        <v>9.4444444444444442E-2</v>
      </c>
      <c r="P25" s="106">
        <f>'Beneficiarios CSI_idade (14)'!R25/'Beneficiarios CSI_idade (14)'!V25</f>
        <v>0.21666666666666667</v>
      </c>
      <c r="Q25" s="106">
        <f>'Beneficiarios CSI_idade (14)'!S25/'Beneficiarios CSI_idade (14)'!V25</f>
        <v>0.23333333333333334</v>
      </c>
      <c r="R25" s="106">
        <f>'Beneficiarios CSI_idade (14)'!T25/'Beneficiarios CSI_idade (14)'!V25</f>
        <v>0.2</v>
      </c>
      <c r="S25" s="102">
        <f>'Beneficiarios CSI_idade (14)'!U25/'Beneficiarios CSI_idade (14)'!V25</f>
        <v>0.25555555555555554</v>
      </c>
      <c r="U25" s="101">
        <f>'Beneficiarios CSI_idade (14)'!X25/'Beneficiarios CSI_idade (14)'!AC25</f>
        <v>0.10112359550561797</v>
      </c>
      <c r="V25" s="106">
        <f>'Beneficiarios CSI_idade (14)'!Y25/'Beneficiarios CSI_idade (14)'!AC25</f>
        <v>0.21910112359550563</v>
      </c>
      <c r="W25" s="106">
        <f>'Beneficiarios CSI_idade (14)'!Z25/'Beneficiarios CSI_idade (14)'!AC25</f>
        <v>0.2303370786516854</v>
      </c>
      <c r="X25" s="106">
        <f>'Beneficiarios CSI_idade (14)'!AA25/'Beneficiarios CSI_idade (14)'!AC25</f>
        <v>0.19662921348314608</v>
      </c>
      <c r="Y25" s="102">
        <f>'Beneficiarios CSI_idade (14)'!AB25/'Beneficiarios CSI_idade (14)'!AC25</f>
        <v>0.25280898876404495</v>
      </c>
    </row>
    <row r="26" spans="2:25" s="70" customFormat="1" ht="14.25" customHeight="1" x14ac:dyDescent="0.2">
      <c r="B26" s="28" t="str">
        <f>'Beneficiarios CSI_idade (14)'!B26</f>
        <v>Carnide</v>
      </c>
      <c r="C26" s="101">
        <f>'Beneficiarios CSI_idade (14)'!C26/'Beneficiarios CSI_idade (14)'!H26</f>
        <v>0.12037037037037036</v>
      </c>
      <c r="D26" s="106">
        <f>'Beneficiarios CSI_idade (14)'!D26/'Beneficiarios CSI_idade (14)'!H26</f>
        <v>0.21296296296296297</v>
      </c>
      <c r="E26" s="106">
        <f>'Beneficiarios CSI_idade (14)'!E26/'Beneficiarios CSI_idade (14)'!H26</f>
        <v>0.27314814814814814</v>
      </c>
      <c r="F26" s="106">
        <f>'Beneficiarios CSI_idade (14)'!F26/'Beneficiarios CSI_idade (14)'!H26</f>
        <v>0.2361111111111111</v>
      </c>
      <c r="G26" s="102">
        <f>'Beneficiarios CSI_idade (14)'!G26/'Beneficiarios CSI_idade (14)'!H26</f>
        <v>0.15740740740740741</v>
      </c>
      <c r="H26" s="94"/>
      <c r="I26" s="101">
        <f>'Beneficiarios CSI_idade (14)'!J26/'Beneficiarios CSI_idade (14)'!O26</f>
        <v>0.12254901960784313</v>
      </c>
      <c r="J26" s="106">
        <f>'Beneficiarios CSI_idade (14)'!K26/'Beneficiarios CSI_idade (14)'!O26</f>
        <v>0.2107843137254902</v>
      </c>
      <c r="K26" s="106">
        <f>'Beneficiarios CSI_idade (14)'!L26/'Beneficiarios CSI_idade (14)'!O26</f>
        <v>0.27450980392156865</v>
      </c>
      <c r="L26" s="106">
        <f>'Beneficiarios CSI_idade (14)'!M26/'Beneficiarios CSI_idade (14)'!O26</f>
        <v>0.23529411764705882</v>
      </c>
      <c r="M26" s="102">
        <f>'Beneficiarios CSI_idade (14)'!N26/'Beneficiarios CSI_idade (14)'!O26</f>
        <v>0.15686274509803921</v>
      </c>
      <c r="O26" s="101">
        <f>'Beneficiarios CSI_idade (14)'!Q26/'Beneficiarios CSI_idade (14)'!V26</f>
        <v>0.12953367875647667</v>
      </c>
      <c r="P26" s="106">
        <f>'Beneficiarios CSI_idade (14)'!R26/'Beneficiarios CSI_idade (14)'!V26</f>
        <v>0.21761658031088082</v>
      </c>
      <c r="Q26" s="106">
        <f>'Beneficiarios CSI_idade (14)'!S26/'Beneficiarios CSI_idade (14)'!V26</f>
        <v>0.27979274611398963</v>
      </c>
      <c r="R26" s="106">
        <f>'Beneficiarios CSI_idade (14)'!T26/'Beneficiarios CSI_idade (14)'!V26</f>
        <v>0.22797927461139897</v>
      </c>
      <c r="S26" s="102">
        <f>'Beneficiarios CSI_idade (14)'!U26/'Beneficiarios CSI_idade (14)'!V26</f>
        <v>0.14507772020725387</v>
      </c>
      <c r="U26" s="101">
        <f>'Beneficiarios CSI_idade (14)'!X26/'Beneficiarios CSI_idade (14)'!AC26</f>
        <v>0.13089005235602094</v>
      </c>
      <c r="V26" s="106">
        <f>'Beneficiarios CSI_idade (14)'!Y26/'Beneficiarios CSI_idade (14)'!AC26</f>
        <v>0.21989528795811519</v>
      </c>
      <c r="W26" s="106">
        <f>'Beneficiarios CSI_idade (14)'!Z26/'Beneficiarios CSI_idade (14)'!AC26</f>
        <v>0.28272251308900526</v>
      </c>
      <c r="X26" s="106">
        <f>'Beneficiarios CSI_idade (14)'!AA26/'Beneficiarios CSI_idade (14)'!AC26</f>
        <v>0.22513089005235601</v>
      </c>
      <c r="Y26" s="102">
        <f>'Beneficiarios CSI_idade (14)'!AB26/'Beneficiarios CSI_idade (14)'!AC26</f>
        <v>0.14136125654450263</v>
      </c>
    </row>
    <row r="27" spans="2:25" s="70" customFormat="1" ht="14.25" customHeight="1" x14ac:dyDescent="0.2">
      <c r="B27" s="28" t="str">
        <f>'Beneficiarios CSI_idade (14)'!B27</f>
        <v>Estrela</v>
      </c>
      <c r="C27" s="101">
        <f>'Beneficiarios CSI_idade (14)'!C27/'Beneficiarios CSI_idade (14)'!H27</f>
        <v>9.5419847328244281E-2</v>
      </c>
      <c r="D27" s="106">
        <f>'Beneficiarios CSI_idade (14)'!D27/'Beneficiarios CSI_idade (14)'!H27</f>
        <v>0.16793893129770993</v>
      </c>
      <c r="E27" s="106">
        <f>'Beneficiarios CSI_idade (14)'!E27/'Beneficiarios CSI_idade (14)'!H27</f>
        <v>0.20229007633587787</v>
      </c>
      <c r="F27" s="106">
        <f>'Beneficiarios CSI_idade (14)'!F27/'Beneficiarios CSI_idade (14)'!H27</f>
        <v>0.25190839694656486</v>
      </c>
      <c r="G27" s="102">
        <f>'Beneficiarios CSI_idade (14)'!G27/'Beneficiarios CSI_idade (14)'!H27</f>
        <v>0.28244274809160308</v>
      </c>
      <c r="H27" s="94"/>
      <c r="I27" s="101">
        <f>'Beneficiarios CSI_idade (14)'!J27/'Beneficiarios CSI_idade (14)'!O27</f>
        <v>9.6774193548387094E-2</v>
      </c>
      <c r="J27" s="106">
        <f>'Beneficiarios CSI_idade (14)'!K27/'Beneficiarios CSI_idade (14)'!O27</f>
        <v>0.16532258064516128</v>
      </c>
      <c r="K27" s="106">
        <f>'Beneficiarios CSI_idade (14)'!L27/'Beneficiarios CSI_idade (14)'!O27</f>
        <v>0.21370967741935484</v>
      </c>
      <c r="L27" s="106">
        <f>'Beneficiarios CSI_idade (14)'!M27/'Beneficiarios CSI_idade (14)'!O27</f>
        <v>0.26209677419354838</v>
      </c>
      <c r="M27" s="102">
        <f>'Beneficiarios CSI_idade (14)'!N27/'Beneficiarios CSI_idade (14)'!O27</f>
        <v>0.26209677419354838</v>
      </c>
      <c r="O27" s="101">
        <f>'Beneficiarios CSI_idade (14)'!Q27/'Beneficiarios CSI_idade (14)'!V27</f>
        <v>0.10572687224669604</v>
      </c>
      <c r="P27" s="106">
        <f>'Beneficiarios CSI_idade (14)'!R27/'Beneficiarios CSI_idade (14)'!V27</f>
        <v>0.17180616740088106</v>
      </c>
      <c r="Q27" s="106">
        <f>'Beneficiarios CSI_idade (14)'!S27/'Beneficiarios CSI_idade (14)'!V27</f>
        <v>0.22466960352422907</v>
      </c>
      <c r="R27" s="106">
        <f>'Beneficiarios CSI_idade (14)'!T27/'Beneficiarios CSI_idade (14)'!V27</f>
        <v>0.25110132158590309</v>
      </c>
      <c r="S27" s="102">
        <f>'Beneficiarios CSI_idade (14)'!U27/'Beneficiarios CSI_idade (14)'!V27</f>
        <v>0.24669603524229075</v>
      </c>
      <c r="U27" s="101">
        <f>'Beneficiarios CSI_idade (14)'!X27/'Beneficiarios CSI_idade (14)'!AC27</f>
        <v>0.10964912280701754</v>
      </c>
      <c r="V27" s="106">
        <f>'Beneficiarios CSI_idade (14)'!Y27/'Beneficiarios CSI_idade (14)'!AC27</f>
        <v>0.17105263157894737</v>
      </c>
      <c r="W27" s="106">
        <f>'Beneficiarios CSI_idade (14)'!Z27/'Beneficiarios CSI_idade (14)'!AC27</f>
        <v>0.22807017543859648</v>
      </c>
      <c r="X27" s="106">
        <f>'Beneficiarios CSI_idade (14)'!AA27/'Beneficiarios CSI_idade (14)'!AC27</f>
        <v>0.25</v>
      </c>
      <c r="Y27" s="102">
        <f>'Beneficiarios CSI_idade (14)'!AB27/'Beneficiarios CSI_idade (14)'!AC27</f>
        <v>0.2412280701754386</v>
      </c>
    </row>
    <row r="28" spans="2:25" s="70" customFormat="1" ht="14.25" customHeight="1" x14ac:dyDescent="0.2">
      <c r="B28" s="28" t="str">
        <f>'Beneficiarios CSI_idade (14)'!B28</f>
        <v>Lumiar</v>
      </c>
      <c r="C28" s="101">
        <f>'Beneficiarios CSI_idade (14)'!C28/'Beneficiarios CSI_idade (14)'!H28</f>
        <v>0.10714285714285714</v>
      </c>
      <c r="D28" s="106">
        <f>'Beneficiarios CSI_idade (14)'!D28/'Beneficiarios CSI_idade (14)'!H28</f>
        <v>0.20238095238095238</v>
      </c>
      <c r="E28" s="106">
        <f>'Beneficiarios CSI_idade (14)'!E28/'Beneficiarios CSI_idade (14)'!H28</f>
        <v>0.23511904761904762</v>
      </c>
      <c r="F28" s="106">
        <f>'Beneficiarios CSI_idade (14)'!F28/'Beneficiarios CSI_idade (14)'!H28</f>
        <v>0.22916666666666666</v>
      </c>
      <c r="G28" s="102">
        <f>'Beneficiarios CSI_idade (14)'!G28/'Beneficiarios CSI_idade (14)'!H28</f>
        <v>0.22619047619047619</v>
      </c>
      <c r="H28" s="94"/>
      <c r="I28" s="101">
        <f>'Beneficiarios CSI_idade (14)'!J28/'Beneficiarios CSI_idade (14)'!O28</f>
        <v>0.11801242236024845</v>
      </c>
      <c r="J28" s="106">
        <f>'Beneficiarios CSI_idade (14)'!K28/'Beneficiarios CSI_idade (14)'!O28</f>
        <v>0.20186335403726707</v>
      </c>
      <c r="K28" s="106">
        <f>'Beneficiarios CSI_idade (14)'!L28/'Beneficiarios CSI_idade (14)'!O28</f>
        <v>0.22981366459627328</v>
      </c>
      <c r="L28" s="106">
        <f>'Beneficiarios CSI_idade (14)'!M28/'Beneficiarios CSI_idade (14)'!O28</f>
        <v>0.2236024844720497</v>
      </c>
      <c r="M28" s="102">
        <f>'Beneficiarios CSI_idade (14)'!N28/'Beneficiarios CSI_idade (14)'!O28</f>
        <v>0.2267080745341615</v>
      </c>
      <c r="O28" s="101">
        <f>'Beneficiarios CSI_idade (14)'!Q28/'Beneficiarios CSI_idade (14)'!V28</f>
        <v>0.13013698630136986</v>
      </c>
      <c r="P28" s="106">
        <f>'Beneficiarios CSI_idade (14)'!R28/'Beneficiarios CSI_idade (14)'!V28</f>
        <v>0.20547945205479451</v>
      </c>
      <c r="Q28" s="106">
        <f>'Beneficiarios CSI_idade (14)'!S28/'Beneficiarios CSI_idade (14)'!V28</f>
        <v>0.22945205479452055</v>
      </c>
      <c r="R28" s="106">
        <f>'Beneficiarios CSI_idade (14)'!T28/'Beneficiarios CSI_idade (14)'!V28</f>
        <v>0.21575342465753425</v>
      </c>
      <c r="S28" s="102">
        <f>'Beneficiarios CSI_idade (14)'!U28/'Beneficiarios CSI_idade (14)'!V28</f>
        <v>0.21917808219178081</v>
      </c>
      <c r="U28" s="101">
        <f>'Beneficiarios CSI_idade (14)'!X28/'Beneficiarios CSI_idade (14)'!AC28</f>
        <v>0.12758620689655173</v>
      </c>
      <c r="V28" s="106">
        <f>'Beneficiarios CSI_idade (14)'!Y28/'Beneficiarios CSI_idade (14)'!AC28</f>
        <v>0.20689655172413793</v>
      </c>
      <c r="W28" s="106">
        <f>'Beneficiarios CSI_idade (14)'!Z28/'Beneficiarios CSI_idade (14)'!AC28</f>
        <v>0.22758620689655173</v>
      </c>
      <c r="X28" s="106">
        <f>'Beneficiarios CSI_idade (14)'!AA28/'Beneficiarios CSI_idade (14)'!AC28</f>
        <v>0.21724137931034482</v>
      </c>
      <c r="Y28" s="102">
        <f>'Beneficiarios CSI_idade (14)'!AB28/'Beneficiarios CSI_idade (14)'!AC28</f>
        <v>0.22068965517241379</v>
      </c>
    </row>
    <row r="29" spans="2:25" s="70" customFormat="1" ht="14.25" customHeight="1" x14ac:dyDescent="0.2">
      <c r="B29" s="28" t="str">
        <f>'Beneficiarios CSI_idade (14)'!B29</f>
        <v>Marvila</v>
      </c>
      <c r="C29" s="101">
        <f>'Beneficiarios CSI_idade (14)'!C29/'Beneficiarios CSI_idade (14)'!H29</f>
        <v>0.11096075778078485</v>
      </c>
      <c r="D29" s="106">
        <f>'Beneficiarios CSI_idade (14)'!D29/'Beneficiarios CSI_idade (14)'!H29</f>
        <v>0.2557510148849797</v>
      </c>
      <c r="E29" s="106">
        <f>'Beneficiarios CSI_idade (14)'!E29/'Beneficiarios CSI_idade (14)'!H29</f>
        <v>0.24492557510148849</v>
      </c>
      <c r="F29" s="106">
        <f>'Beneficiarios CSI_idade (14)'!F29/'Beneficiarios CSI_idade (14)'!H29</f>
        <v>0.19756427604871449</v>
      </c>
      <c r="G29" s="102">
        <f>'Beneficiarios CSI_idade (14)'!G29/'Beneficiarios CSI_idade (14)'!H29</f>
        <v>0.19079837618403248</v>
      </c>
      <c r="H29" s="94"/>
      <c r="I29" s="101">
        <f>'Beneficiarios CSI_idade (14)'!J29/'Beneficiarios CSI_idade (14)'!O29</f>
        <v>0.11271676300578035</v>
      </c>
      <c r="J29" s="106">
        <f>'Beneficiarios CSI_idade (14)'!K29/'Beneficiarios CSI_idade (14)'!O29</f>
        <v>0.26300578034682082</v>
      </c>
      <c r="K29" s="106">
        <f>'Beneficiarios CSI_idade (14)'!L29/'Beneficiarios CSI_idade (14)'!O29</f>
        <v>0.24566473988439305</v>
      </c>
      <c r="L29" s="106">
        <f>'Beneficiarios CSI_idade (14)'!M29/'Beneficiarios CSI_idade (14)'!O29</f>
        <v>0.19219653179190752</v>
      </c>
      <c r="M29" s="102">
        <f>'Beneficiarios CSI_idade (14)'!N29/'Beneficiarios CSI_idade (14)'!O29</f>
        <v>0.18641618497109827</v>
      </c>
      <c r="O29" s="101">
        <f>'Beneficiarios CSI_idade (14)'!Q29/'Beneficiarios CSI_idade (14)'!V29</f>
        <v>0.12682926829268293</v>
      </c>
      <c r="P29" s="106">
        <f>'Beneficiarios CSI_idade (14)'!R29/'Beneficiarios CSI_idade (14)'!V29</f>
        <v>0.27154471544715447</v>
      </c>
      <c r="Q29" s="106">
        <f>'Beneficiarios CSI_idade (14)'!S29/'Beneficiarios CSI_idade (14)'!V29</f>
        <v>0.24227642276422764</v>
      </c>
      <c r="R29" s="106">
        <f>'Beneficiarios CSI_idade (14)'!T29/'Beneficiarios CSI_idade (14)'!V29</f>
        <v>0.19837398373983739</v>
      </c>
      <c r="S29" s="102">
        <f>'Beneficiarios CSI_idade (14)'!U29/'Beneficiarios CSI_idade (14)'!V29</f>
        <v>0.16097560975609757</v>
      </c>
      <c r="U29" s="101">
        <f>'Beneficiarios CSI_idade (14)'!X29/'Beneficiarios CSI_idade (14)'!AC29</f>
        <v>0.13430420711974109</v>
      </c>
      <c r="V29" s="106">
        <f>'Beneficiarios CSI_idade (14)'!Y29/'Beneficiarios CSI_idade (14)'!AC29</f>
        <v>0.26860841423948217</v>
      </c>
      <c r="W29" s="106">
        <f>'Beneficiarios CSI_idade (14)'!Z29/'Beneficiarios CSI_idade (14)'!AC29</f>
        <v>0.23948220064724918</v>
      </c>
      <c r="X29" s="106">
        <f>'Beneficiarios CSI_idade (14)'!AA29/'Beneficiarios CSI_idade (14)'!AC29</f>
        <v>0.19579288025889968</v>
      </c>
      <c r="Y29" s="102">
        <f>'Beneficiarios CSI_idade (14)'!AB29/'Beneficiarios CSI_idade (14)'!AC29</f>
        <v>0.16181229773462782</v>
      </c>
    </row>
    <row r="30" spans="2:25" s="70" customFormat="1" ht="14.25" customHeight="1" x14ac:dyDescent="0.2">
      <c r="B30" s="28" t="str">
        <f>'Beneficiarios CSI_idade (14)'!B30</f>
        <v>Misericórdia</v>
      </c>
      <c r="C30" s="101">
        <f>'Beneficiarios CSI_idade (14)'!C30/'Beneficiarios CSI_idade (14)'!H30</f>
        <v>8.455882352941177E-2</v>
      </c>
      <c r="D30" s="106">
        <f>'Beneficiarios CSI_idade (14)'!D30/'Beneficiarios CSI_idade (14)'!H30</f>
        <v>0.23897058823529413</v>
      </c>
      <c r="E30" s="106">
        <f>'Beneficiarios CSI_idade (14)'!E30/'Beneficiarios CSI_idade (14)'!H30</f>
        <v>0.20955882352941177</v>
      </c>
      <c r="F30" s="106">
        <f>'Beneficiarios CSI_idade (14)'!F30/'Beneficiarios CSI_idade (14)'!H30</f>
        <v>0.19485294117647059</v>
      </c>
      <c r="G30" s="102">
        <f>'Beneficiarios CSI_idade (14)'!G30/'Beneficiarios CSI_idade (14)'!H30</f>
        <v>0.27205882352941174</v>
      </c>
      <c r="H30" s="94"/>
      <c r="I30" s="101">
        <f>'Beneficiarios CSI_idade (14)'!J30/'Beneficiarios CSI_idade (14)'!O30</f>
        <v>9.3023255813953487E-2</v>
      </c>
      <c r="J30" s="106">
        <f>'Beneficiarios CSI_idade (14)'!K30/'Beneficiarios CSI_idade (14)'!O30</f>
        <v>0.23255813953488372</v>
      </c>
      <c r="K30" s="106">
        <f>'Beneficiarios CSI_idade (14)'!L30/'Beneficiarios CSI_idade (14)'!O30</f>
        <v>0.20930232558139536</v>
      </c>
      <c r="L30" s="106">
        <f>'Beneficiarios CSI_idade (14)'!M30/'Beneficiarios CSI_idade (14)'!O30</f>
        <v>0.19379844961240311</v>
      </c>
      <c r="M30" s="102">
        <f>'Beneficiarios CSI_idade (14)'!N30/'Beneficiarios CSI_idade (14)'!O30</f>
        <v>0.27131782945736432</v>
      </c>
      <c r="O30" s="101">
        <f>'Beneficiarios CSI_idade (14)'!Q30/'Beneficiarios CSI_idade (14)'!V30</f>
        <v>9.8360655737704916E-2</v>
      </c>
      <c r="P30" s="106">
        <f>'Beneficiarios CSI_idade (14)'!R30/'Beneficiarios CSI_idade (14)'!V30</f>
        <v>0.23360655737704919</v>
      </c>
      <c r="Q30" s="106">
        <f>'Beneficiarios CSI_idade (14)'!S30/'Beneficiarios CSI_idade (14)'!V30</f>
        <v>0.21721311475409835</v>
      </c>
      <c r="R30" s="106">
        <f>'Beneficiarios CSI_idade (14)'!T30/'Beneficiarios CSI_idade (14)'!V30</f>
        <v>0.19672131147540983</v>
      </c>
      <c r="S30" s="102">
        <f>'Beneficiarios CSI_idade (14)'!U30/'Beneficiarios CSI_idade (14)'!V30</f>
        <v>0.25409836065573771</v>
      </c>
      <c r="U30" s="101">
        <f>'Beneficiarios CSI_idade (14)'!X30/'Beneficiarios CSI_idade (14)'!AC30</f>
        <v>9.9585062240663894E-2</v>
      </c>
      <c r="V30" s="106">
        <f>'Beneficiarios CSI_idade (14)'!Y30/'Beneficiarios CSI_idade (14)'!AC30</f>
        <v>0.23651452282157676</v>
      </c>
      <c r="W30" s="106">
        <f>'Beneficiarios CSI_idade (14)'!Z30/'Beneficiarios CSI_idade (14)'!AC30</f>
        <v>0.21991701244813278</v>
      </c>
      <c r="X30" s="106">
        <f>'Beneficiarios CSI_idade (14)'!AA30/'Beneficiarios CSI_idade (14)'!AC30</f>
        <v>0.19502074688796681</v>
      </c>
      <c r="Y30" s="102">
        <f>'Beneficiarios CSI_idade (14)'!AB30/'Beneficiarios CSI_idade (14)'!AC30</f>
        <v>0.24896265560165975</v>
      </c>
    </row>
    <row r="31" spans="2:25" s="70" customFormat="1" ht="14.25" customHeight="1" x14ac:dyDescent="0.2">
      <c r="B31" s="28" t="str">
        <f>'Beneficiarios CSI_idade (14)'!B31</f>
        <v>Olivais</v>
      </c>
      <c r="C31" s="101">
        <f>'Beneficiarios CSI_idade (14)'!C31/'Beneficiarios CSI_idade (14)'!H31</f>
        <v>8.0086580086580081E-2</v>
      </c>
      <c r="D31" s="106">
        <f>'Beneficiarios CSI_idade (14)'!D31/'Beneficiarios CSI_idade (14)'!H31</f>
        <v>0.21428571428571427</v>
      </c>
      <c r="E31" s="106">
        <f>'Beneficiarios CSI_idade (14)'!E31/'Beneficiarios CSI_idade (14)'!H31</f>
        <v>0.25974025974025972</v>
      </c>
      <c r="F31" s="106">
        <f>'Beneficiarios CSI_idade (14)'!F31/'Beneficiarios CSI_idade (14)'!H31</f>
        <v>0.25108225108225107</v>
      </c>
      <c r="G31" s="102">
        <f>'Beneficiarios CSI_idade (14)'!G31/'Beneficiarios CSI_idade (14)'!H31</f>
        <v>0.19480519480519481</v>
      </c>
      <c r="H31" s="94"/>
      <c r="I31" s="101">
        <f>'Beneficiarios CSI_idade (14)'!J31/'Beneficiarios CSI_idade (14)'!O31</f>
        <v>9.0069284064665134E-2</v>
      </c>
      <c r="J31" s="106">
        <f>'Beneficiarios CSI_idade (14)'!K31/'Beneficiarios CSI_idade (14)'!O31</f>
        <v>0.21709006928406466</v>
      </c>
      <c r="K31" s="106">
        <f>'Beneficiarios CSI_idade (14)'!L31/'Beneficiarios CSI_idade (14)'!O31</f>
        <v>0.26558891454965355</v>
      </c>
      <c r="L31" s="106">
        <f>'Beneficiarios CSI_idade (14)'!M31/'Beneficiarios CSI_idade (14)'!O31</f>
        <v>0.24018475750577367</v>
      </c>
      <c r="M31" s="102">
        <f>'Beneficiarios CSI_idade (14)'!N31/'Beneficiarios CSI_idade (14)'!O31</f>
        <v>0.18706697459584296</v>
      </c>
      <c r="O31" s="101">
        <f>'Beneficiarios CSI_idade (14)'!Q31/'Beneficiarios CSI_idade (14)'!V31</f>
        <v>9.9236641221374045E-2</v>
      </c>
      <c r="P31" s="106">
        <f>'Beneficiarios CSI_idade (14)'!R31/'Beneficiarios CSI_idade (14)'!V31</f>
        <v>0.22391857506361323</v>
      </c>
      <c r="Q31" s="106">
        <f>'Beneficiarios CSI_idade (14)'!S31/'Beneficiarios CSI_idade (14)'!V31</f>
        <v>0.26972010178117051</v>
      </c>
      <c r="R31" s="106">
        <f>'Beneficiarios CSI_idade (14)'!T31/'Beneficiarios CSI_idade (14)'!V31</f>
        <v>0.24427480916030533</v>
      </c>
      <c r="S31" s="102">
        <f>'Beneficiarios CSI_idade (14)'!U31/'Beneficiarios CSI_idade (14)'!V31</f>
        <v>0.16284987277353691</v>
      </c>
      <c r="U31" s="101">
        <f>'Beneficiarios CSI_idade (14)'!X31/'Beneficiarios CSI_idade (14)'!AC31</f>
        <v>0.10327455919395466</v>
      </c>
      <c r="V31" s="106">
        <f>'Beneficiarios CSI_idade (14)'!Y31/'Beneficiarios CSI_idade (14)'!AC31</f>
        <v>0.22418136020151133</v>
      </c>
      <c r="W31" s="106">
        <f>'Beneficiarios CSI_idade (14)'!Z31/'Beneficiarios CSI_idade (14)'!AC31</f>
        <v>0.26448362720403024</v>
      </c>
      <c r="X31" s="106">
        <f>'Beneficiarios CSI_idade (14)'!AA31/'Beneficiarios CSI_idade (14)'!AC31</f>
        <v>0.24181360201511334</v>
      </c>
      <c r="Y31" s="102">
        <f>'Beneficiarios CSI_idade (14)'!AB31/'Beneficiarios CSI_idade (14)'!AC31</f>
        <v>0.16624685138539042</v>
      </c>
    </row>
    <row r="32" spans="2:25" s="70" customFormat="1" ht="14.25" customHeight="1" x14ac:dyDescent="0.2">
      <c r="B32" s="28" t="str">
        <f>'Beneficiarios CSI_idade (14)'!B32</f>
        <v>Parque das Nações</v>
      </c>
      <c r="C32" s="101">
        <f>'Beneficiarios CSI_idade (14)'!C32/'Beneficiarios CSI_idade (14)'!H32</f>
        <v>9.0909090909090912E-2</v>
      </c>
      <c r="D32" s="106">
        <f>'Beneficiarios CSI_idade (14)'!D32/'Beneficiarios CSI_idade (14)'!H32</f>
        <v>0.33333333333333331</v>
      </c>
      <c r="E32" s="106">
        <f>'Beneficiarios CSI_idade (14)'!E32/'Beneficiarios CSI_idade (14)'!H32</f>
        <v>0.21212121212121213</v>
      </c>
      <c r="F32" s="106">
        <f>'Beneficiarios CSI_idade (14)'!F32/'Beneficiarios CSI_idade (14)'!H32</f>
        <v>0.21212121212121213</v>
      </c>
      <c r="G32" s="102">
        <f>'Beneficiarios CSI_idade (14)'!G32/'Beneficiarios CSI_idade (14)'!H32</f>
        <v>0.15151515151515152</v>
      </c>
      <c r="H32" s="94"/>
      <c r="I32" s="101">
        <f>'Beneficiarios CSI_idade (14)'!J32/'Beneficiarios CSI_idade (14)'!O32</f>
        <v>6.4516129032258063E-2</v>
      </c>
      <c r="J32" s="106">
        <f>'Beneficiarios CSI_idade (14)'!K32/'Beneficiarios CSI_idade (14)'!O32</f>
        <v>0.32258064516129031</v>
      </c>
      <c r="K32" s="106">
        <f>'Beneficiarios CSI_idade (14)'!L32/'Beneficiarios CSI_idade (14)'!O32</f>
        <v>0.22580645161290322</v>
      </c>
      <c r="L32" s="106">
        <f>'Beneficiarios CSI_idade (14)'!M32/'Beneficiarios CSI_idade (14)'!O32</f>
        <v>0.22580645161290322</v>
      </c>
      <c r="M32" s="102">
        <f>'Beneficiarios CSI_idade (14)'!N32/'Beneficiarios CSI_idade (14)'!O32</f>
        <v>0.16129032258064516</v>
      </c>
      <c r="O32" s="101">
        <f>'Beneficiarios CSI_idade (14)'!Q32/'Beneficiarios CSI_idade (14)'!V32</f>
        <v>6.6666666666666666E-2</v>
      </c>
      <c r="P32" s="106">
        <f>'Beneficiarios CSI_idade (14)'!R32/'Beneficiarios CSI_idade (14)'!V32</f>
        <v>0.3</v>
      </c>
      <c r="Q32" s="106">
        <f>'Beneficiarios CSI_idade (14)'!S32/'Beneficiarios CSI_idade (14)'!V32</f>
        <v>0.23333333333333334</v>
      </c>
      <c r="R32" s="106">
        <f>'Beneficiarios CSI_idade (14)'!T32/'Beneficiarios CSI_idade (14)'!V32</f>
        <v>0.23333333333333334</v>
      </c>
      <c r="S32" s="102">
        <f>'Beneficiarios CSI_idade (14)'!U32/'Beneficiarios CSI_idade (14)'!V32</f>
        <v>0.16666666666666666</v>
      </c>
      <c r="U32" s="101">
        <f>'Beneficiarios CSI_idade (14)'!X32/'Beneficiarios CSI_idade (14)'!AC32</f>
        <v>6.6666666666666666E-2</v>
      </c>
      <c r="V32" s="106">
        <f>'Beneficiarios CSI_idade (14)'!Y32/'Beneficiarios CSI_idade (14)'!AC32</f>
        <v>0.3</v>
      </c>
      <c r="W32" s="106">
        <f>'Beneficiarios CSI_idade (14)'!Z32/'Beneficiarios CSI_idade (14)'!AC32</f>
        <v>0.23333333333333334</v>
      </c>
      <c r="X32" s="106">
        <f>'Beneficiarios CSI_idade (14)'!AA32/'Beneficiarios CSI_idade (14)'!AC32</f>
        <v>0.23333333333333334</v>
      </c>
      <c r="Y32" s="102">
        <f>'Beneficiarios CSI_idade (14)'!AB32/'Beneficiarios CSI_idade (14)'!AC32</f>
        <v>0.16666666666666666</v>
      </c>
    </row>
    <row r="33" spans="2:25" s="70" customFormat="1" ht="14.25" customHeight="1" x14ac:dyDescent="0.2">
      <c r="B33" s="28" t="str">
        <f>'Beneficiarios CSI_idade (14)'!B33</f>
        <v>Penha de França</v>
      </c>
      <c r="C33" s="101">
        <f>'Beneficiarios CSI_idade (14)'!C33/'Beneficiarios CSI_idade (14)'!H33</f>
        <v>0.13333333333333333</v>
      </c>
      <c r="D33" s="106">
        <f>'Beneficiarios CSI_idade (14)'!D33/'Beneficiarios CSI_idade (14)'!H33</f>
        <v>0.18888888888888888</v>
      </c>
      <c r="E33" s="106">
        <f>'Beneficiarios CSI_idade (14)'!E33/'Beneficiarios CSI_idade (14)'!H33</f>
        <v>0.23703703703703705</v>
      </c>
      <c r="F33" s="106">
        <f>'Beneficiarios CSI_idade (14)'!F33/'Beneficiarios CSI_idade (14)'!H33</f>
        <v>0.22037037037037038</v>
      </c>
      <c r="G33" s="102">
        <f>'Beneficiarios CSI_idade (14)'!G33/'Beneficiarios CSI_idade (14)'!H33</f>
        <v>0.22037037037037038</v>
      </c>
      <c r="H33" s="94"/>
      <c r="I33" s="101">
        <f>'Beneficiarios CSI_idade (14)'!J33/'Beneficiarios CSI_idade (14)'!O33</f>
        <v>0.13492063492063491</v>
      </c>
      <c r="J33" s="106">
        <f>'Beneficiarios CSI_idade (14)'!K33/'Beneficiarios CSI_idade (14)'!O33</f>
        <v>0.20039682539682541</v>
      </c>
      <c r="K33" s="106">
        <f>'Beneficiarios CSI_idade (14)'!L33/'Beneficiarios CSI_idade (14)'!O33</f>
        <v>0.23015873015873015</v>
      </c>
      <c r="L33" s="106">
        <f>'Beneficiarios CSI_idade (14)'!M33/'Beneficiarios CSI_idade (14)'!O33</f>
        <v>0.22023809523809523</v>
      </c>
      <c r="M33" s="102">
        <f>'Beneficiarios CSI_idade (14)'!N33/'Beneficiarios CSI_idade (14)'!O33</f>
        <v>0.21428571428571427</v>
      </c>
      <c r="O33" s="101">
        <f>'Beneficiarios CSI_idade (14)'!Q33/'Beneficiarios CSI_idade (14)'!V33</f>
        <v>0.13900414937759337</v>
      </c>
      <c r="P33" s="106">
        <f>'Beneficiarios CSI_idade (14)'!R33/'Beneficiarios CSI_idade (14)'!V33</f>
        <v>0.19502074688796681</v>
      </c>
      <c r="Q33" s="106">
        <f>'Beneficiarios CSI_idade (14)'!S33/'Beneficiarios CSI_idade (14)'!V33</f>
        <v>0.23443983402489627</v>
      </c>
      <c r="R33" s="106">
        <f>'Beneficiarios CSI_idade (14)'!T33/'Beneficiarios CSI_idade (14)'!V33</f>
        <v>0.21991701244813278</v>
      </c>
      <c r="S33" s="102">
        <f>'Beneficiarios CSI_idade (14)'!U33/'Beneficiarios CSI_idade (14)'!V33</f>
        <v>0.21161825726141079</v>
      </c>
      <c r="U33" s="101">
        <f>'Beneficiarios CSI_idade (14)'!X33/'Beneficiarios CSI_idade (14)'!AC33</f>
        <v>0.14639175257731959</v>
      </c>
      <c r="V33" s="106">
        <f>'Beneficiarios CSI_idade (14)'!Y33/'Beneficiarios CSI_idade (14)'!AC33</f>
        <v>0.2</v>
      </c>
      <c r="W33" s="106">
        <f>'Beneficiarios CSI_idade (14)'!Z33/'Beneficiarios CSI_idade (14)'!AC33</f>
        <v>0.2309278350515464</v>
      </c>
      <c r="X33" s="106">
        <f>'Beneficiarios CSI_idade (14)'!AA33/'Beneficiarios CSI_idade (14)'!AC33</f>
        <v>0.21855670103092784</v>
      </c>
      <c r="Y33" s="102">
        <f>'Beneficiarios CSI_idade (14)'!AB33/'Beneficiarios CSI_idade (14)'!AC33</f>
        <v>0.20412371134020618</v>
      </c>
    </row>
    <row r="34" spans="2:25" s="70" customFormat="1" ht="14.25" customHeight="1" x14ac:dyDescent="0.2">
      <c r="B34" s="28" t="str">
        <f>'Beneficiarios CSI_idade (14)'!B34</f>
        <v>Santa Clara</v>
      </c>
      <c r="C34" s="101">
        <f>'Beneficiarios CSI_idade (14)'!C34/'Beneficiarios CSI_idade (14)'!H34</f>
        <v>0.13910761154855644</v>
      </c>
      <c r="D34" s="106">
        <f>'Beneficiarios CSI_idade (14)'!D34/'Beneficiarios CSI_idade (14)'!H34</f>
        <v>0.25196850393700787</v>
      </c>
      <c r="E34" s="106">
        <f>'Beneficiarios CSI_idade (14)'!E34/'Beneficiarios CSI_idade (14)'!H34</f>
        <v>0.25196850393700787</v>
      </c>
      <c r="F34" s="106">
        <f>'Beneficiarios CSI_idade (14)'!F34/'Beneficiarios CSI_idade (14)'!H34</f>
        <v>0.1942257217847769</v>
      </c>
      <c r="G34" s="102">
        <f>'Beneficiarios CSI_idade (14)'!G34/'Beneficiarios CSI_idade (14)'!H34</f>
        <v>0.16272965879265092</v>
      </c>
      <c r="H34" s="94"/>
      <c r="I34" s="101">
        <f>'Beneficiarios CSI_idade (14)'!J34/'Beneficiarios CSI_idade (14)'!O34</f>
        <v>0.15083798882681565</v>
      </c>
      <c r="J34" s="106">
        <f>'Beneficiarios CSI_idade (14)'!K34/'Beneficiarios CSI_idade (14)'!O34</f>
        <v>0.24301675977653631</v>
      </c>
      <c r="K34" s="106">
        <f>'Beneficiarios CSI_idade (14)'!L34/'Beneficiarios CSI_idade (14)'!O34</f>
        <v>0.25139664804469275</v>
      </c>
      <c r="L34" s="106">
        <f>'Beneficiarios CSI_idade (14)'!M34/'Beneficiarios CSI_idade (14)'!O34</f>
        <v>0.18994413407821228</v>
      </c>
      <c r="M34" s="102">
        <f>'Beneficiarios CSI_idade (14)'!N34/'Beneficiarios CSI_idade (14)'!O34</f>
        <v>0.16480446927374301</v>
      </c>
      <c r="O34" s="101">
        <f>'Beneficiarios CSI_idade (14)'!Q34/'Beneficiarios CSI_idade (14)'!V34</f>
        <v>0.17117117117117117</v>
      </c>
      <c r="P34" s="106">
        <f>'Beneficiarios CSI_idade (14)'!R34/'Beneficiarios CSI_idade (14)'!V34</f>
        <v>0.24024024024024024</v>
      </c>
      <c r="Q34" s="106">
        <f>'Beneficiarios CSI_idade (14)'!S34/'Beneficiarios CSI_idade (14)'!V34</f>
        <v>0.24024024024024024</v>
      </c>
      <c r="R34" s="106">
        <f>'Beneficiarios CSI_idade (14)'!T34/'Beneficiarios CSI_idade (14)'!V34</f>
        <v>0.1891891891891892</v>
      </c>
      <c r="S34" s="102">
        <f>'Beneficiarios CSI_idade (14)'!U34/'Beneficiarios CSI_idade (14)'!V34</f>
        <v>0.15915915915915915</v>
      </c>
      <c r="U34" s="101">
        <f>'Beneficiarios CSI_idade (14)'!X34/'Beneficiarios CSI_idade (14)'!AC34</f>
        <v>0.17210682492581603</v>
      </c>
      <c r="V34" s="106">
        <f>'Beneficiarios CSI_idade (14)'!Y34/'Beneficiarios CSI_idade (14)'!AC34</f>
        <v>0.24035608308605341</v>
      </c>
      <c r="W34" s="106">
        <f>'Beneficiarios CSI_idade (14)'!Z34/'Beneficiarios CSI_idade (14)'!AC34</f>
        <v>0.23738872403560832</v>
      </c>
      <c r="X34" s="106">
        <f>'Beneficiarios CSI_idade (14)'!AA34/'Beneficiarios CSI_idade (14)'!AC34</f>
        <v>0.19287833827893175</v>
      </c>
      <c r="Y34" s="102">
        <f>'Beneficiarios CSI_idade (14)'!AB34/'Beneficiarios CSI_idade (14)'!AC34</f>
        <v>0.15727002967359049</v>
      </c>
    </row>
    <row r="35" spans="2:25" s="70" customFormat="1" ht="14.25" customHeight="1" x14ac:dyDescent="0.2">
      <c r="B35" s="28" t="str">
        <f>'Beneficiarios CSI_idade (14)'!B35</f>
        <v>Santa Maria Maior</v>
      </c>
      <c r="C35" s="101">
        <f>'Beneficiarios CSI_idade (14)'!C35/'Beneficiarios CSI_idade (14)'!H35</f>
        <v>0.12012987012987013</v>
      </c>
      <c r="D35" s="106">
        <f>'Beneficiarios CSI_idade (14)'!D35/'Beneficiarios CSI_idade (14)'!H35</f>
        <v>0.22727272727272727</v>
      </c>
      <c r="E35" s="106">
        <f>'Beneficiarios CSI_idade (14)'!E35/'Beneficiarios CSI_idade (14)'!H35</f>
        <v>0.2564935064935065</v>
      </c>
      <c r="F35" s="106">
        <f>'Beneficiarios CSI_idade (14)'!F35/'Beneficiarios CSI_idade (14)'!H35</f>
        <v>0.20779220779220781</v>
      </c>
      <c r="G35" s="102">
        <f>'Beneficiarios CSI_idade (14)'!G35/'Beneficiarios CSI_idade (14)'!H35</f>
        <v>0.18831168831168832</v>
      </c>
      <c r="H35" s="94"/>
      <c r="I35" s="101">
        <f>'Beneficiarios CSI_idade (14)'!J35/'Beneficiarios CSI_idade (14)'!O35</f>
        <v>0.12666666666666668</v>
      </c>
      <c r="J35" s="106">
        <f>'Beneficiarios CSI_idade (14)'!K35/'Beneficiarios CSI_idade (14)'!O35</f>
        <v>0.22666666666666666</v>
      </c>
      <c r="K35" s="106">
        <f>'Beneficiarios CSI_idade (14)'!L35/'Beneficiarios CSI_idade (14)'!O35</f>
        <v>0.25666666666666665</v>
      </c>
      <c r="L35" s="106">
        <f>'Beneficiarios CSI_idade (14)'!M35/'Beneficiarios CSI_idade (14)'!O35</f>
        <v>0.20666666666666667</v>
      </c>
      <c r="M35" s="102">
        <f>'Beneficiarios CSI_idade (14)'!N35/'Beneficiarios CSI_idade (14)'!O35</f>
        <v>0.18333333333333332</v>
      </c>
      <c r="O35" s="101">
        <f>'Beneficiarios CSI_idade (14)'!Q35/'Beneficiarios CSI_idade (14)'!V35</f>
        <v>0.13928571428571429</v>
      </c>
      <c r="P35" s="106">
        <f>'Beneficiarios CSI_idade (14)'!R35/'Beneficiarios CSI_idade (14)'!V35</f>
        <v>0.2392857142857143</v>
      </c>
      <c r="Q35" s="106">
        <f>'Beneficiarios CSI_idade (14)'!S35/'Beneficiarios CSI_idade (14)'!V35</f>
        <v>0.25714285714285712</v>
      </c>
      <c r="R35" s="106">
        <f>'Beneficiarios CSI_idade (14)'!T35/'Beneficiarios CSI_idade (14)'!V35</f>
        <v>0.2</v>
      </c>
      <c r="S35" s="102">
        <f>'Beneficiarios CSI_idade (14)'!U35/'Beneficiarios CSI_idade (14)'!V35</f>
        <v>0.16428571428571428</v>
      </c>
      <c r="U35" s="101">
        <f>'Beneficiarios CSI_idade (14)'!X35/'Beneficiarios CSI_idade (14)'!AC35</f>
        <v>0.14234875444839859</v>
      </c>
      <c r="V35" s="106">
        <f>'Beneficiarios CSI_idade (14)'!Y35/'Beneficiarios CSI_idade (14)'!AC35</f>
        <v>0.24555160142348753</v>
      </c>
      <c r="W35" s="106">
        <f>'Beneficiarios CSI_idade (14)'!Z35/'Beneficiarios CSI_idade (14)'!AC35</f>
        <v>0.25622775800711745</v>
      </c>
      <c r="X35" s="106">
        <f>'Beneficiarios CSI_idade (14)'!AA35/'Beneficiarios CSI_idade (14)'!AC35</f>
        <v>0.19217081850533807</v>
      </c>
      <c r="Y35" s="102">
        <f>'Beneficiarios CSI_idade (14)'!AB35/'Beneficiarios CSI_idade (14)'!AC35</f>
        <v>0.16370106761565836</v>
      </c>
    </row>
    <row r="36" spans="2:25" s="70" customFormat="1" ht="14.25" customHeight="1" x14ac:dyDescent="0.2">
      <c r="B36" s="28" t="str">
        <f>'Beneficiarios CSI_idade (14)'!B36</f>
        <v>Santo António</v>
      </c>
      <c r="C36" s="101">
        <f>'Beneficiarios CSI_idade (14)'!C36/'Beneficiarios CSI_idade (14)'!H36</f>
        <v>0.1</v>
      </c>
      <c r="D36" s="106">
        <f>'Beneficiarios CSI_idade (14)'!D36/'Beneficiarios CSI_idade (14)'!H36</f>
        <v>0.19</v>
      </c>
      <c r="E36" s="106">
        <f>'Beneficiarios CSI_idade (14)'!E36/'Beneficiarios CSI_idade (14)'!H36</f>
        <v>0.23499999999999999</v>
      </c>
      <c r="F36" s="106">
        <f>'Beneficiarios CSI_idade (14)'!F36/'Beneficiarios CSI_idade (14)'!H36</f>
        <v>0.22500000000000001</v>
      </c>
      <c r="G36" s="102">
        <f>'Beneficiarios CSI_idade (14)'!G36/'Beneficiarios CSI_idade (14)'!H36</f>
        <v>0.25</v>
      </c>
      <c r="H36" s="94"/>
      <c r="I36" s="101">
        <f>'Beneficiarios CSI_idade (14)'!J36/'Beneficiarios CSI_idade (14)'!O36</f>
        <v>0.11475409836065574</v>
      </c>
      <c r="J36" s="106">
        <f>'Beneficiarios CSI_idade (14)'!K36/'Beneficiarios CSI_idade (14)'!O36</f>
        <v>0.19125683060109289</v>
      </c>
      <c r="K36" s="106">
        <f>'Beneficiarios CSI_idade (14)'!L36/'Beneficiarios CSI_idade (14)'!O36</f>
        <v>0.22404371584699453</v>
      </c>
      <c r="L36" s="106">
        <f>'Beneficiarios CSI_idade (14)'!M36/'Beneficiarios CSI_idade (14)'!O36</f>
        <v>0.22404371584699453</v>
      </c>
      <c r="M36" s="102">
        <f>'Beneficiarios CSI_idade (14)'!N36/'Beneficiarios CSI_idade (14)'!O36</f>
        <v>0.24590163934426229</v>
      </c>
      <c r="O36" s="101">
        <f>'Beneficiarios CSI_idade (14)'!Q36/'Beneficiarios CSI_idade (14)'!V36</f>
        <v>0.12280701754385964</v>
      </c>
      <c r="P36" s="106">
        <f>'Beneficiarios CSI_idade (14)'!R36/'Beneficiarios CSI_idade (14)'!V36</f>
        <v>0.1871345029239766</v>
      </c>
      <c r="Q36" s="106">
        <f>'Beneficiarios CSI_idade (14)'!S36/'Beneficiarios CSI_idade (14)'!V36</f>
        <v>0.21637426900584794</v>
      </c>
      <c r="R36" s="106">
        <f>'Beneficiarios CSI_idade (14)'!T36/'Beneficiarios CSI_idade (14)'!V36</f>
        <v>0.22222222222222221</v>
      </c>
      <c r="S36" s="102">
        <f>'Beneficiarios CSI_idade (14)'!U36/'Beneficiarios CSI_idade (14)'!V36</f>
        <v>0.25146198830409355</v>
      </c>
      <c r="U36" s="101">
        <f>'Beneficiarios CSI_idade (14)'!X36/'Beneficiarios CSI_idade (14)'!AC36</f>
        <v>0.12865497076023391</v>
      </c>
      <c r="V36" s="106">
        <f>'Beneficiarios CSI_idade (14)'!Y36/'Beneficiarios CSI_idade (14)'!AC36</f>
        <v>0.17543859649122806</v>
      </c>
      <c r="W36" s="106">
        <f>'Beneficiarios CSI_idade (14)'!Z36/'Beneficiarios CSI_idade (14)'!AC36</f>
        <v>0.22222222222222221</v>
      </c>
      <c r="X36" s="106">
        <f>'Beneficiarios CSI_idade (14)'!AA36/'Beneficiarios CSI_idade (14)'!AC36</f>
        <v>0.22222222222222221</v>
      </c>
      <c r="Y36" s="102">
        <f>'Beneficiarios CSI_idade (14)'!AB36/'Beneficiarios CSI_idade (14)'!AC36</f>
        <v>0.25146198830409355</v>
      </c>
    </row>
    <row r="37" spans="2:25" s="70" customFormat="1" ht="14.25" customHeight="1" x14ac:dyDescent="0.2">
      <c r="B37" s="28" t="str">
        <f>'Beneficiarios CSI_idade (14)'!B37</f>
        <v>São Domingos de Benfica</v>
      </c>
      <c r="C37" s="101">
        <f>'Beneficiarios CSI_idade (14)'!C37/'Beneficiarios CSI_idade (14)'!H37</f>
        <v>9.9547511312217188E-2</v>
      </c>
      <c r="D37" s="106">
        <f>'Beneficiarios CSI_idade (14)'!D37/'Beneficiarios CSI_idade (14)'!H37</f>
        <v>0.18552036199095023</v>
      </c>
      <c r="E37" s="106">
        <f>'Beneficiarios CSI_idade (14)'!E37/'Beneficiarios CSI_idade (14)'!H37</f>
        <v>0.22624434389140272</v>
      </c>
      <c r="F37" s="106">
        <f>'Beneficiarios CSI_idade (14)'!F37/'Beneficiarios CSI_idade (14)'!H37</f>
        <v>0.22624434389140272</v>
      </c>
      <c r="G37" s="102">
        <f>'Beneficiarios CSI_idade (14)'!G37/'Beneficiarios CSI_idade (14)'!H37</f>
        <v>0.26244343891402716</v>
      </c>
      <c r="H37" s="94"/>
      <c r="I37" s="101">
        <f>'Beneficiarios CSI_idade (14)'!J37/'Beneficiarios CSI_idade (14)'!O37</f>
        <v>0.11483253588516747</v>
      </c>
      <c r="J37" s="106">
        <f>'Beneficiarios CSI_idade (14)'!K37/'Beneficiarios CSI_idade (14)'!O37</f>
        <v>0.19138755980861244</v>
      </c>
      <c r="K37" s="106">
        <f>'Beneficiarios CSI_idade (14)'!L37/'Beneficiarios CSI_idade (14)'!O37</f>
        <v>0.21531100478468901</v>
      </c>
      <c r="L37" s="106">
        <f>'Beneficiarios CSI_idade (14)'!M37/'Beneficiarios CSI_idade (14)'!O37</f>
        <v>0.20574162679425836</v>
      </c>
      <c r="M37" s="102">
        <f>'Beneficiarios CSI_idade (14)'!N37/'Beneficiarios CSI_idade (14)'!O37</f>
        <v>0.27272727272727271</v>
      </c>
      <c r="O37" s="101">
        <f>'Beneficiarios CSI_idade (14)'!Q37/'Beneficiarios CSI_idade (14)'!V37</f>
        <v>0.1306532663316583</v>
      </c>
      <c r="P37" s="106">
        <f>'Beneficiarios CSI_idade (14)'!R37/'Beneficiarios CSI_idade (14)'!V37</f>
        <v>0.19597989949748743</v>
      </c>
      <c r="Q37" s="106">
        <f>'Beneficiarios CSI_idade (14)'!S37/'Beneficiarios CSI_idade (14)'!V37</f>
        <v>0.22110552763819097</v>
      </c>
      <c r="R37" s="106">
        <f>'Beneficiarios CSI_idade (14)'!T37/'Beneficiarios CSI_idade (14)'!V37</f>
        <v>0.19597989949748743</v>
      </c>
      <c r="S37" s="102">
        <f>'Beneficiarios CSI_idade (14)'!U37/'Beneficiarios CSI_idade (14)'!V37</f>
        <v>0.25628140703517588</v>
      </c>
      <c r="U37" s="101">
        <f>'Beneficiarios CSI_idade (14)'!X37/'Beneficiarios CSI_idade (14)'!AC37</f>
        <v>0.14356435643564355</v>
      </c>
      <c r="V37" s="106">
        <f>'Beneficiarios CSI_idade (14)'!Y37/'Beneficiarios CSI_idade (14)'!AC37</f>
        <v>0.19801980198019803</v>
      </c>
      <c r="W37" s="106">
        <f>'Beneficiarios CSI_idade (14)'!Z37/'Beneficiarios CSI_idade (14)'!AC37</f>
        <v>0.21782178217821782</v>
      </c>
      <c r="X37" s="106">
        <f>'Beneficiarios CSI_idade (14)'!AA37/'Beneficiarios CSI_idade (14)'!AC37</f>
        <v>0.18811881188118812</v>
      </c>
      <c r="Y37" s="102">
        <f>'Beneficiarios CSI_idade (14)'!AB37/'Beneficiarios CSI_idade (14)'!AC37</f>
        <v>0.25247524752475248</v>
      </c>
    </row>
    <row r="38" spans="2:25" s="70" customFormat="1" ht="14.25" customHeight="1" x14ac:dyDescent="0.2">
      <c r="B38" s="28" t="str">
        <f>'Beneficiarios CSI_idade (14)'!B38</f>
        <v>São Vicente</v>
      </c>
      <c r="C38" s="103">
        <f>'Beneficiarios CSI_idade (14)'!C38/'Beneficiarios CSI_idade (14)'!H38</f>
        <v>0.10465116279069768</v>
      </c>
      <c r="D38" s="107">
        <f>'Beneficiarios CSI_idade (14)'!D38/'Beneficiarios CSI_idade (14)'!H38</f>
        <v>0.17054263565891473</v>
      </c>
      <c r="E38" s="107">
        <f>'Beneficiarios CSI_idade (14)'!E38/'Beneficiarios CSI_idade (14)'!H38</f>
        <v>0.26356589147286824</v>
      </c>
      <c r="F38" s="107">
        <f>'Beneficiarios CSI_idade (14)'!F38/'Beneficiarios CSI_idade (14)'!H38</f>
        <v>0.22093023255813954</v>
      </c>
      <c r="G38" s="104">
        <f>'Beneficiarios CSI_idade (14)'!G38/'Beneficiarios CSI_idade (14)'!H38</f>
        <v>0.24031007751937986</v>
      </c>
      <c r="H38" s="94"/>
      <c r="I38" s="103">
        <f>'Beneficiarios CSI_idade (14)'!J38/'Beneficiarios CSI_idade (14)'!O38</f>
        <v>0.1111111111111111</v>
      </c>
      <c r="J38" s="107">
        <f>'Beneficiarios CSI_idade (14)'!K38/'Beneficiarios CSI_idade (14)'!O38</f>
        <v>0.18106995884773663</v>
      </c>
      <c r="K38" s="107">
        <f>'Beneficiarios CSI_idade (14)'!L38/'Beneficiarios CSI_idade (14)'!O38</f>
        <v>0.26337448559670784</v>
      </c>
      <c r="L38" s="107">
        <f>'Beneficiarios CSI_idade (14)'!M38/'Beneficiarios CSI_idade (14)'!O38</f>
        <v>0.22222222222222221</v>
      </c>
      <c r="M38" s="104">
        <f>'Beneficiarios CSI_idade (14)'!N38/'Beneficiarios CSI_idade (14)'!O38</f>
        <v>0.22222222222222221</v>
      </c>
      <c r="O38" s="103">
        <f>'Beneficiarios CSI_idade (14)'!Q38/'Beneficiarios CSI_idade (14)'!V38</f>
        <v>0.1210762331838565</v>
      </c>
      <c r="P38" s="107">
        <f>'Beneficiarios CSI_idade (14)'!R38/'Beneficiarios CSI_idade (14)'!V38</f>
        <v>0.17937219730941703</v>
      </c>
      <c r="Q38" s="107">
        <f>'Beneficiarios CSI_idade (14)'!S38/'Beneficiarios CSI_idade (14)'!V38</f>
        <v>0.26008968609865468</v>
      </c>
      <c r="R38" s="107">
        <f>'Beneficiarios CSI_idade (14)'!T38/'Beneficiarios CSI_idade (14)'!V38</f>
        <v>0.22421524663677131</v>
      </c>
      <c r="S38" s="104">
        <f>'Beneficiarios CSI_idade (14)'!U38/'Beneficiarios CSI_idade (14)'!V38</f>
        <v>0.21524663677130046</v>
      </c>
      <c r="U38" s="103">
        <f>'Beneficiarios CSI_idade (14)'!X38/'Beneficiarios CSI_idade (14)'!AC38</f>
        <v>0.12556053811659193</v>
      </c>
      <c r="V38" s="107">
        <f>'Beneficiarios CSI_idade (14)'!Y38/'Beneficiarios CSI_idade (14)'!AC38</f>
        <v>0.18385650224215247</v>
      </c>
      <c r="W38" s="107">
        <f>'Beneficiarios CSI_idade (14)'!Z38/'Beneficiarios CSI_idade (14)'!AC38</f>
        <v>0.26008968609865468</v>
      </c>
      <c r="X38" s="107">
        <f>'Beneficiarios CSI_idade (14)'!AA38/'Beneficiarios CSI_idade (14)'!AC38</f>
        <v>0.22869955156950672</v>
      </c>
      <c r="Y38" s="104">
        <f>'Beneficiarios CSI_idade (14)'!AB38/'Beneficiarios CSI_idade (14)'!AC38</f>
        <v>0.20179372197309417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67" t="s">
        <v>97</v>
      </c>
      <c r="C5" s="467"/>
      <c r="D5" s="467"/>
      <c r="E5" s="467"/>
      <c r="F5" s="467"/>
      <c r="G5" s="467"/>
      <c r="H5" s="467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64" t="s">
        <v>118</v>
      </c>
      <c r="D8" s="464"/>
      <c r="E8" s="464"/>
      <c r="F8" s="464"/>
      <c r="G8" s="464"/>
    </row>
    <row r="9" spans="1:8" ht="24.95" customHeight="1" x14ac:dyDescent="0.25">
      <c r="B9" s="10"/>
      <c r="C9" s="465" t="s">
        <v>48</v>
      </c>
      <c r="D9" s="465"/>
      <c r="E9" s="465"/>
      <c r="F9" s="465"/>
      <c r="G9" s="465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(14)'!B11</f>
        <v>Portugal</v>
      </c>
      <c r="C11" s="134">
        <f>'Beneficiarios CSI_idade (14)'!X11-'Beneficiarios CSI_idade (14)'!C11</f>
        <v>-357</v>
      </c>
      <c r="D11" s="135">
        <f>'Beneficiarios CSI_idade (14)'!Z11-'Beneficiarios CSI_idade (14)'!D11</f>
        <v>-1869</v>
      </c>
      <c r="E11" s="135">
        <f>'Beneficiarios CSI_idade (14)'!AA11-'Beneficiarios CSI_idade (14)'!E11</f>
        <v>-16158</v>
      </c>
      <c r="F11" s="135">
        <f>'Beneficiarios CSI_idade (14)'!AB11-'Beneficiarios CSI_idade (14)'!G11</f>
        <v>-10770</v>
      </c>
      <c r="G11" s="185">
        <f>'Beneficiarios CSI_idade (14)'!AC11-'Beneficiarios CSI_idade (14)'!H11</f>
        <v>-37071</v>
      </c>
      <c r="H11" s="63"/>
    </row>
    <row r="12" spans="1:8" x14ac:dyDescent="0.25">
      <c r="B12" s="3" t="str">
        <f>'Beneficiarios CSI_idade % (14)'!B12</f>
        <v>Área Metropolitana de Lisboa</v>
      </c>
      <c r="C12" s="136">
        <f>'Beneficiarios CSI_idade (14)'!X12-'Beneficiarios CSI_idade (14)'!C12</f>
        <v>93</v>
      </c>
      <c r="D12" s="137">
        <f>'Beneficiarios CSI_idade (14)'!Z12-'Beneficiarios CSI_idade (14)'!D12</f>
        <v>-413</v>
      </c>
      <c r="E12" s="137">
        <f>'Beneficiarios CSI_idade (14)'!AA12-'Beneficiarios CSI_idade (14)'!E12</f>
        <v>-2450</v>
      </c>
      <c r="F12" s="137">
        <f>'Beneficiarios CSI_idade (14)'!AB12-'Beneficiarios CSI_idade (14)'!G12</f>
        <v>-1572</v>
      </c>
      <c r="G12" s="186">
        <f>'Beneficiarios CSI_idade (14)'!AC12-'Beneficiarios CSI_idade (14)'!H12</f>
        <v>-5071</v>
      </c>
    </row>
    <row r="13" spans="1:8" x14ac:dyDescent="0.25">
      <c r="B13" s="3" t="str">
        <f>'Beneficiarios CSI_idade % (14)'!B13</f>
        <v>Distrito de Lisboa</v>
      </c>
      <c r="C13" s="136">
        <f>'Beneficiarios CSI_idade (14)'!X13-'Beneficiarios CSI_idade (14)'!C13</f>
        <v>126</v>
      </c>
      <c r="D13" s="137">
        <f>'Beneficiarios CSI_idade (14)'!Z13-'Beneficiarios CSI_idade (14)'!D13</f>
        <v>-124</v>
      </c>
      <c r="E13" s="137">
        <f>'Beneficiarios CSI_idade (14)'!AA13-'Beneficiarios CSI_idade (14)'!E13</f>
        <v>-2035</v>
      </c>
      <c r="F13" s="137">
        <f>'Beneficiarios CSI_idade (14)'!AB13-'Beneficiarios CSI_idade (14)'!G13</f>
        <v>-1364</v>
      </c>
      <c r="G13" s="186">
        <f>'Beneficiarios CSI_idade (14)'!AC13-'Beneficiarios CSI_idade (14)'!H13</f>
        <v>-4463</v>
      </c>
    </row>
    <row r="14" spans="1:8" x14ac:dyDescent="0.25">
      <c r="B14" s="3" t="str">
        <f>'Beneficiarios CSI_idade % (14)'!B14</f>
        <v>Concelho de Lisboa</v>
      </c>
      <c r="C14" s="138">
        <f>'Beneficiarios CSI_idade (14)'!X14-'Beneficiarios CSI_idade (14)'!C14</f>
        <v>38</v>
      </c>
      <c r="D14" s="139">
        <f>'Beneficiarios CSI_idade (14)'!Z14-'Beneficiarios CSI_idade (14)'!D14</f>
        <v>26</v>
      </c>
      <c r="E14" s="139">
        <f>'Beneficiarios CSI_idade (14)'!AA14-'Beneficiarios CSI_idade (14)'!E14</f>
        <v>-355</v>
      </c>
      <c r="F14" s="139">
        <f>'Beneficiarios CSI_idade (14)'!AB14-'Beneficiarios CSI_idade (14)'!G14</f>
        <v>-354</v>
      </c>
      <c r="G14" s="187">
        <f>'Beneficiarios CSI_idade (14)'!AC14-'Beneficiarios CSI_idade (14)'!H14</f>
        <v>-949</v>
      </c>
    </row>
    <row r="15" spans="1:8" x14ac:dyDescent="0.25">
      <c r="B15" s="28" t="str">
        <f>'Beneficiarios CSI_idade % (14)'!B15</f>
        <v>Ajuda</v>
      </c>
      <c r="C15" s="134">
        <f>'Beneficiarios CSI_idade (14)'!X15-'Beneficiarios CSI_idade (14)'!C15</f>
        <v>1</v>
      </c>
      <c r="D15" s="135">
        <f>'Beneficiarios CSI_idade (14)'!Z15-'Beneficiarios CSI_idade (14)'!D15</f>
        <v>3</v>
      </c>
      <c r="E15" s="135">
        <f>'Beneficiarios CSI_idade (14)'!AA15-'Beneficiarios CSI_idade (14)'!E15</f>
        <v>-26</v>
      </c>
      <c r="F15" s="135">
        <f>'Beneficiarios CSI_idade (14)'!AB15-'Beneficiarios CSI_idade (14)'!G15</f>
        <v>-13</v>
      </c>
      <c r="G15" s="185">
        <f>'Beneficiarios CSI_idade (14)'!AC15-'Beneficiarios CSI_idade (14)'!H15</f>
        <v>-41</v>
      </c>
    </row>
    <row r="16" spans="1:8" x14ac:dyDescent="0.25">
      <c r="B16" s="28" t="str">
        <f>'Beneficiarios CSI_idade % (14)'!B16</f>
        <v>Alcântara</v>
      </c>
      <c r="C16" s="136">
        <f>'Beneficiarios CSI_idade (14)'!X16-'Beneficiarios CSI_idade (14)'!C16</f>
        <v>2</v>
      </c>
      <c r="D16" s="137">
        <f>'Beneficiarios CSI_idade (14)'!Z16-'Beneficiarios CSI_idade (14)'!D16</f>
        <v>-7</v>
      </c>
      <c r="E16" s="137">
        <f>'Beneficiarios CSI_idade (14)'!AA16-'Beneficiarios CSI_idade (14)'!E16</f>
        <v>-5</v>
      </c>
      <c r="F16" s="137">
        <f>'Beneficiarios CSI_idade (14)'!AB16-'Beneficiarios CSI_idade (14)'!G16</f>
        <v>-13</v>
      </c>
      <c r="G16" s="186">
        <f>'Beneficiarios CSI_idade (14)'!AC16-'Beneficiarios CSI_idade (14)'!H16</f>
        <v>-25</v>
      </c>
    </row>
    <row r="17" spans="2:7" x14ac:dyDescent="0.25">
      <c r="B17" s="28" t="str">
        <f>'Beneficiarios CSI_idade % (14)'!B17</f>
        <v>Alvalade</v>
      </c>
      <c r="C17" s="136">
        <f>'Beneficiarios CSI_idade (14)'!X17-'Beneficiarios CSI_idade (14)'!C17</f>
        <v>2</v>
      </c>
      <c r="D17" s="137">
        <f>'Beneficiarios CSI_idade (14)'!Z17-'Beneficiarios CSI_idade (14)'!D17</f>
        <v>-1</v>
      </c>
      <c r="E17" s="137">
        <f>'Beneficiarios CSI_idade (14)'!AA17-'Beneficiarios CSI_idade (14)'!E17</f>
        <v>1</v>
      </c>
      <c r="F17" s="137">
        <f>'Beneficiarios CSI_idade (14)'!AB17-'Beneficiarios CSI_idade (14)'!G17</f>
        <v>-10</v>
      </c>
      <c r="G17" s="186">
        <f>'Beneficiarios CSI_idade (14)'!AC17-'Beneficiarios CSI_idade (14)'!H17</f>
        <v>-39</v>
      </c>
    </row>
    <row r="18" spans="2:7" x14ac:dyDescent="0.25">
      <c r="B18" s="28" t="str">
        <f>'Beneficiarios CSI_idade % (14)'!B18</f>
        <v>Areeiro</v>
      </c>
      <c r="C18" s="136">
        <f>'Beneficiarios CSI_idade (14)'!X18-'Beneficiarios CSI_idade (14)'!C18</f>
        <v>2</v>
      </c>
      <c r="D18" s="137">
        <f>'Beneficiarios CSI_idade (14)'!Z18-'Beneficiarios CSI_idade (14)'!D18</f>
        <v>24</v>
      </c>
      <c r="E18" s="137">
        <f>'Beneficiarios CSI_idade (14)'!AA18-'Beneficiarios CSI_idade (14)'!E18</f>
        <v>-1</v>
      </c>
      <c r="F18" s="137">
        <f>'Beneficiarios CSI_idade (14)'!AB18-'Beneficiarios CSI_idade (14)'!G18</f>
        <v>-10</v>
      </c>
      <c r="G18" s="186">
        <f>'Beneficiarios CSI_idade (14)'!AC18-'Beneficiarios CSI_idade (14)'!H18</f>
        <v>-26</v>
      </c>
    </row>
    <row r="19" spans="2:7" x14ac:dyDescent="0.25">
      <c r="B19" s="28" t="str">
        <f>'Beneficiarios CSI_idade % (14)'!B19</f>
        <v>Arroios</v>
      </c>
      <c r="C19" s="136">
        <f>'Beneficiarios CSI_idade (14)'!X19-'Beneficiarios CSI_idade (14)'!C19</f>
        <v>8</v>
      </c>
      <c r="D19" s="137">
        <f>'Beneficiarios CSI_idade (14)'!Z19-'Beneficiarios CSI_idade (14)'!D19</f>
        <v>12</v>
      </c>
      <c r="E19" s="137">
        <f>'Beneficiarios CSI_idade (14)'!AA19-'Beneficiarios CSI_idade (14)'!E19</f>
        <v>-7</v>
      </c>
      <c r="F19" s="137">
        <f>'Beneficiarios CSI_idade (14)'!AB19-'Beneficiarios CSI_idade (14)'!G19</f>
        <v>-32</v>
      </c>
      <c r="G19" s="186">
        <f>'Beneficiarios CSI_idade (14)'!AC19-'Beneficiarios CSI_idade (14)'!H19</f>
        <v>-58</v>
      </c>
    </row>
    <row r="20" spans="2:7" x14ac:dyDescent="0.25">
      <c r="B20" s="28" t="str">
        <f>'Beneficiarios CSI_idade % (14)'!B20</f>
        <v>Avenidas Novas</v>
      </c>
      <c r="C20" s="136">
        <f>'Beneficiarios CSI_idade (14)'!X20-'Beneficiarios CSI_idade (14)'!C20</f>
        <v>-2</v>
      </c>
      <c r="D20" s="137">
        <f>'Beneficiarios CSI_idade (14)'!Z20-'Beneficiarios CSI_idade (14)'!D20</f>
        <v>14</v>
      </c>
      <c r="E20" s="137">
        <f>'Beneficiarios CSI_idade (14)'!AA20-'Beneficiarios CSI_idade (14)'!E20</f>
        <v>13</v>
      </c>
      <c r="F20" s="137">
        <f>'Beneficiarios CSI_idade (14)'!AB20-'Beneficiarios CSI_idade (14)'!G20</f>
        <v>-18</v>
      </c>
      <c r="G20" s="186">
        <f>'Beneficiarios CSI_idade (14)'!AC20-'Beneficiarios CSI_idade (14)'!H20</f>
        <v>-29</v>
      </c>
    </row>
    <row r="21" spans="2:7" x14ac:dyDescent="0.25">
      <c r="B21" s="28" t="str">
        <f>'Beneficiarios CSI_idade % (14)'!B21</f>
        <v>Beato</v>
      </c>
      <c r="C21" s="136">
        <f>'Beneficiarios CSI_idade (14)'!X21-'Beneficiarios CSI_idade (14)'!C21</f>
        <v>0</v>
      </c>
      <c r="D21" s="137">
        <f>'Beneficiarios CSI_idade (14)'!Z21-'Beneficiarios CSI_idade (14)'!D21</f>
        <v>12</v>
      </c>
      <c r="E21" s="137">
        <f>'Beneficiarios CSI_idade (14)'!AA21-'Beneficiarios CSI_idade (14)'!E21</f>
        <v>-35</v>
      </c>
      <c r="F21" s="137">
        <f>'Beneficiarios CSI_idade (14)'!AB21-'Beneficiarios CSI_idade (14)'!G21</f>
        <v>-16</v>
      </c>
      <c r="G21" s="186">
        <f>'Beneficiarios CSI_idade (14)'!AC21-'Beneficiarios CSI_idade (14)'!H21</f>
        <v>-51</v>
      </c>
    </row>
    <row r="22" spans="2:7" x14ac:dyDescent="0.25">
      <c r="B22" s="28" t="str">
        <f>'Beneficiarios CSI_idade % (14)'!B22</f>
        <v>Belém</v>
      </c>
      <c r="C22" s="136">
        <f>'Beneficiarios CSI_idade (14)'!X22-'Beneficiarios CSI_idade (14)'!C22</f>
        <v>-5</v>
      </c>
      <c r="D22" s="137">
        <f>'Beneficiarios CSI_idade (14)'!Z22-'Beneficiarios CSI_idade (14)'!D22</f>
        <v>15</v>
      </c>
      <c r="E22" s="137">
        <f>'Beneficiarios CSI_idade (14)'!AA22-'Beneficiarios CSI_idade (14)'!E22</f>
        <v>-10</v>
      </c>
      <c r="F22" s="137">
        <f>'Beneficiarios CSI_idade (14)'!AB22-'Beneficiarios CSI_idade (14)'!G22</f>
        <v>-8</v>
      </c>
      <c r="G22" s="186">
        <f>'Beneficiarios CSI_idade (14)'!AC22-'Beneficiarios CSI_idade (14)'!H22</f>
        <v>-19</v>
      </c>
    </row>
    <row r="23" spans="2:7" x14ac:dyDescent="0.25">
      <c r="B23" s="28" t="str">
        <f>'Beneficiarios CSI_idade % (14)'!B23</f>
        <v>Benfica</v>
      </c>
      <c r="C23" s="136">
        <f>'Beneficiarios CSI_idade (14)'!X23-'Beneficiarios CSI_idade (14)'!C23</f>
        <v>3</v>
      </c>
      <c r="D23" s="137">
        <f>'Beneficiarios CSI_idade (14)'!Z23-'Beneficiarios CSI_idade (14)'!D23</f>
        <v>-26</v>
      </c>
      <c r="E23" s="137">
        <f>'Beneficiarios CSI_idade (14)'!AA23-'Beneficiarios CSI_idade (14)'!E23</f>
        <v>-12</v>
      </c>
      <c r="F23" s="137">
        <f>'Beneficiarios CSI_idade (14)'!AB23-'Beneficiarios CSI_idade (14)'!G23</f>
        <v>-21</v>
      </c>
      <c r="G23" s="186">
        <f>'Beneficiarios CSI_idade (14)'!AC23-'Beneficiarios CSI_idade (14)'!H23</f>
        <v>-63</v>
      </c>
    </row>
    <row r="24" spans="2:7" x14ac:dyDescent="0.25">
      <c r="B24" s="28" t="str">
        <f>'Beneficiarios CSI_idade % (14)'!B24</f>
        <v>Campo de Ourique</v>
      </c>
      <c r="C24" s="136">
        <f>'Beneficiarios CSI_idade (14)'!X24-'Beneficiarios CSI_idade (14)'!C24</f>
        <v>4</v>
      </c>
      <c r="D24" s="137">
        <f>'Beneficiarios CSI_idade (14)'!Z24-'Beneficiarios CSI_idade (14)'!D24</f>
        <v>5</v>
      </c>
      <c r="E24" s="137">
        <f>'Beneficiarios CSI_idade (14)'!AA24-'Beneficiarios CSI_idade (14)'!E24</f>
        <v>-20</v>
      </c>
      <c r="F24" s="137">
        <f>'Beneficiarios CSI_idade (14)'!AB24-'Beneficiarios CSI_idade (14)'!G24</f>
        <v>-18</v>
      </c>
      <c r="G24" s="186">
        <f>'Beneficiarios CSI_idade (14)'!AC24-'Beneficiarios CSI_idade (14)'!H24</f>
        <v>-43</v>
      </c>
    </row>
    <row r="25" spans="2:7" x14ac:dyDescent="0.25">
      <c r="B25" s="28" t="str">
        <f>'Beneficiarios CSI_idade % (14)'!B25</f>
        <v>Campolide</v>
      </c>
      <c r="C25" s="136">
        <f>'Beneficiarios CSI_idade (14)'!X25-'Beneficiarios CSI_idade (14)'!C25</f>
        <v>1</v>
      </c>
      <c r="D25" s="137">
        <f>'Beneficiarios CSI_idade (14)'!Z25-'Beneficiarios CSI_idade (14)'!D25</f>
        <v>-1</v>
      </c>
      <c r="E25" s="137">
        <f>'Beneficiarios CSI_idade (14)'!AA25-'Beneficiarios CSI_idade (14)'!E25</f>
        <v>-15</v>
      </c>
      <c r="F25" s="137">
        <f>'Beneficiarios CSI_idade (14)'!AB25-'Beneficiarios CSI_idade (14)'!G25</f>
        <v>-6</v>
      </c>
      <c r="G25" s="186">
        <f>'Beneficiarios CSI_idade (14)'!AC25-'Beneficiarios CSI_idade (14)'!H25</f>
        <v>-21</v>
      </c>
    </row>
    <row r="26" spans="2:7" x14ac:dyDescent="0.25">
      <c r="B26" s="28" t="str">
        <f>'Beneficiarios CSI_idade % (14)'!B26</f>
        <v>Carnide</v>
      </c>
      <c r="C26" s="136" t="s">
        <v>31</v>
      </c>
      <c r="D26" s="137" t="s">
        <v>31</v>
      </c>
      <c r="E26" s="137">
        <f>'Beneficiarios CSI_idade (14)'!AA26-'Beneficiarios CSI_idade (14)'!E26</f>
        <v>-16</v>
      </c>
      <c r="F26" s="137" t="s">
        <v>31</v>
      </c>
      <c r="G26" s="186">
        <f>'Beneficiarios CSI_idade (14)'!AC26-'Beneficiarios CSI_idade (14)'!H26</f>
        <v>-25</v>
      </c>
    </row>
    <row r="27" spans="2:7" x14ac:dyDescent="0.25">
      <c r="B27" s="28" t="str">
        <f>'Beneficiarios CSI_idade % (14)'!B27</f>
        <v>Estrela</v>
      </c>
      <c r="C27" s="136">
        <f>'Beneficiarios CSI_idade (14)'!X27-'Beneficiarios CSI_idade (14)'!C27</f>
        <v>0</v>
      </c>
      <c r="D27" s="137">
        <f>'Beneficiarios CSI_idade (14)'!Z27-'Beneficiarios CSI_idade (14)'!D27</f>
        <v>8</v>
      </c>
      <c r="E27" s="137">
        <f>'Beneficiarios CSI_idade (14)'!AA27-'Beneficiarios CSI_idade (14)'!E27</f>
        <v>4</v>
      </c>
      <c r="F27" s="137">
        <f>'Beneficiarios CSI_idade (14)'!AB27-'Beneficiarios CSI_idade (14)'!G27</f>
        <v>-19</v>
      </c>
      <c r="G27" s="186">
        <f>'Beneficiarios CSI_idade (14)'!AC27-'Beneficiarios CSI_idade (14)'!H27</f>
        <v>-34</v>
      </c>
    </row>
    <row r="28" spans="2:7" x14ac:dyDescent="0.25">
      <c r="B28" s="28" t="str">
        <f>'Beneficiarios CSI_idade % (14)'!B28</f>
        <v>Lumiar</v>
      </c>
      <c r="C28" s="136">
        <f>'Beneficiarios CSI_idade (14)'!X28-'Beneficiarios CSI_idade (14)'!C28</f>
        <v>1</v>
      </c>
      <c r="D28" s="137">
        <f>'Beneficiarios CSI_idade (14)'!Z28-'Beneficiarios CSI_idade (14)'!D28</f>
        <v>-2</v>
      </c>
      <c r="E28" s="137">
        <f>'Beneficiarios CSI_idade (14)'!AA28-'Beneficiarios CSI_idade (14)'!E28</f>
        <v>-16</v>
      </c>
      <c r="F28" s="137">
        <f>'Beneficiarios CSI_idade (14)'!AB28-'Beneficiarios CSI_idade (14)'!G28</f>
        <v>-12</v>
      </c>
      <c r="G28" s="186">
        <f>'Beneficiarios CSI_idade (14)'!AC28-'Beneficiarios CSI_idade (14)'!H28</f>
        <v>-46</v>
      </c>
    </row>
    <row r="29" spans="2:7" x14ac:dyDescent="0.25">
      <c r="B29" s="28" t="str">
        <f>'Beneficiarios CSI_idade % (14)'!B29</f>
        <v>Marvila</v>
      </c>
      <c r="C29" s="136">
        <f>'Beneficiarios CSI_idade (14)'!X29-'Beneficiarios CSI_idade (14)'!C29</f>
        <v>1</v>
      </c>
      <c r="D29" s="137">
        <f>'Beneficiarios CSI_idade (14)'!Z29-'Beneficiarios CSI_idade (14)'!D29</f>
        <v>-41</v>
      </c>
      <c r="E29" s="137">
        <f>'Beneficiarios CSI_idade (14)'!AA29-'Beneficiarios CSI_idade (14)'!E29</f>
        <v>-60</v>
      </c>
      <c r="F29" s="137">
        <f>'Beneficiarios CSI_idade (14)'!AB29-'Beneficiarios CSI_idade (14)'!G29</f>
        <v>-41</v>
      </c>
      <c r="G29" s="186">
        <f>'Beneficiarios CSI_idade (14)'!AC29-'Beneficiarios CSI_idade (14)'!H29</f>
        <v>-121</v>
      </c>
    </row>
    <row r="30" spans="2:7" x14ac:dyDescent="0.25">
      <c r="B30" s="28" t="str">
        <f>'Beneficiarios CSI_idade % (14)'!B30</f>
        <v>Misericórdia</v>
      </c>
      <c r="C30" s="136">
        <f>'Beneficiarios CSI_idade (14)'!X30-'Beneficiarios CSI_idade (14)'!C30</f>
        <v>1</v>
      </c>
      <c r="D30" s="137">
        <f>'Beneficiarios CSI_idade (14)'!Z30-'Beneficiarios CSI_idade (14)'!D30</f>
        <v>-12</v>
      </c>
      <c r="E30" s="137">
        <f>'Beneficiarios CSI_idade (14)'!AA30-'Beneficiarios CSI_idade (14)'!E30</f>
        <v>-10</v>
      </c>
      <c r="F30" s="137">
        <f>'Beneficiarios CSI_idade (14)'!AB30-'Beneficiarios CSI_idade (14)'!G30</f>
        <v>-14</v>
      </c>
      <c r="G30" s="186">
        <f>'Beneficiarios CSI_idade (14)'!AC30-'Beneficiarios CSI_idade (14)'!H30</f>
        <v>-31</v>
      </c>
    </row>
    <row r="31" spans="2:7" x14ac:dyDescent="0.25">
      <c r="B31" s="28" t="str">
        <f>'Beneficiarios CSI_idade % (14)'!B31</f>
        <v>Olivais</v>
      </c>
      <c r="C31" s="136">
        <f>'Beneficiarios CSI_idade (14)'!X31-'Beneficiarios CSI_idade (14)'!C31</f>
        <v>4</v>
      </c>
      <c r="D31" s="137">
        <f>'Beneficiarios CSI_idade (14)'!Z31-'Beneficiarios CSI_idade (14)'!D31</f>
        <v>6</v>
      </c>
      <c r="E31" s="137">
        <f>'Beneficiarios CSI_idade (14)'!AA31-'Beneficiarios CSI_idade (14)'!E31</f>
        <v>-24</v>
      </c>
      <c r="F31" s="137">
        <f>'Beneficiarios CSI_idade (14)'!AB31-'Beneficiarios CSI_idade (14)'!G31</f>
        <v>-24</v>
      </c>
      <c r="G31" s="186">
        <f>'Beneficiarios CSI_idade (14)'!AC31-'Beneficiarios CSI_idade (14)'!H31</f>
        <v>-65</v>
      </c>
    </row>
    <row r="32" spans="2:7" x14ac:dyDescent="0.25">
      <c r="B32" s="28" t="str">
        <f>'Beneficiarios CSI_idade % (14)'!B32</f>
        <v>Parque das Nações</v>
      </c>
      <c r="C32" s="136">
        <f>'Beneficiarios CSI_idade (14)'!X32-'Beneficiarios CSI_idade (14)'!C32</f>
        <v>-1</v>
      </c>
      <c r="D32" s="137">
        <f>'Beneficiarios CSI_idade (14)'!Z32-'Beneficiarios CSI_idade (14)'!D32</f>
        <v>-4</v>
      </c>
      <c r="E32" s="137">
        <f>'Beneficiarios CSI_idade (14)'!AA32-'Beneficiarios CSI_idade (14)'!E32</f>
        <v>0</v>
      </c>
      <c r="F32" s="137">
        <f>'Beneficiarios CSI_idade (14)'!AB32-'Beneficiarios CSI_idade (14)'!G32</f>
        <v>0</v>
      </c>
      <c r="G32" s="186">
        <f>'Beneficiarios CSI_idade (14)'!AC32-'Beneficiarios CSI_idade (14)'!H32</f>
        <v>-3</v>
      </c>
    </row>
    <row r="33" spans="2:7" x14ac:dyDescent="0.25">
      <c r="B33" s="28" t="str">
        <f>'Beneficiarios CSI_idade % (14)'!B33</f>
        <v>Penha de França</v>
      </c>
      <c r="C33" s="136" t="s">
        <v>31</v>
      </c>
      <c r="D33" s="137">
        <f>'Beneficiarios CSI_idade (14)'!Z33-'Beneficiarios CSI_idade (14)'!D33</f>
        <v>10</v>
      </c>
      <c r="E33" s="137">
        <f>'Beneficiarios CSI_idade (14)'!AA33-'Beneficiarios CSI_idade (14)'!E33</f>
        <v>-22</v>
      </c>
      <c r="F33" s="137" t="s">
        <v>31</v>
      </c>
      <c r="G33" s="186">
        <f>'Beneficiarios CSI_idade (14)'!AC33-'Beneficiarios CSI_idade (14)'!H33</f>
        <v>-55</v>
      </c>
    </row>
    <row r="34" spans="2:7" ht="12.75" customHeight="1" x14ac:dyDescent="0.25">
      <c r="B34" s="28" t="str">
        <f>'Beneficiarios CSI_idade % (14)'!B34</f>
        <v>Santa Clara</v>
      </c>
      <c r="C34" s="136" t="s">
        <v>31</v>
      </c>
      <c r="D34" s="137" t="s">
        <v>31</v>
      </c>
      <c r="E34" s="137">
        <f>'Beneficiarios CSI_idade (14)'!AA34-'Beneficiarios CSI_idade (14)'!E34</f>
        <v>-31</v>
      </c>
      <c r="F34" s="137" t="s">
        <v>31</v>
      </c>
      <c r="G34" s="186">
        <f>'Beneficiarios CSI_idade (14)'!AC34-'Beneficiarios CSI_idade (14)'!H34</f>
        <v>-44</v>
      </c>
    </row>
    <row r="35" spans="2:7" x14ac:dyDescent="0.25">
      <c r="B35" s="28" t="str">
        <f>'Beneficiarios CSI_idade % (14)'!B35</f>
        <v>Santa Maria Maior</v>
      </c>
      <c r="C35" s="136">
        <f>'Beneficiarios CSI_idade (14)'!X35-'Beneficiarios CSI_idade (14)'!C35</f>
        <v>3</v>
      </c>
      <c r="D35" s="137">
        <f>'Beneficiarios CSI_idade (14)'!Z35-'Beneficiarios CSI_idade (14)'!D35</f>
        <v>2</v>
      </c>
      <c r="E35" s="137">
        <f>'Beneficiarios CSI_idade (14)'!AA35-'Beneficiarios CSI_idade (14)'!E35</f>
        <v>-25</v>
      </c>
      <c r="F35" s="137">
        <f>'Beneficiarios CSI_idade (14)'!AB35-'Beneficiarios CSI_idade (14)'!G35</f>
        <v>-12</v>
      </c>
      <c r="G35" s="186">
        <f>'Beneficiarios CSI_idade (14)'!AC35-'Beneficiarios CSI_idade (14)'!H35</f>
        <v>-27</v>
      </c>
    </row>
    <row r="36" spans="2:7" x14ac:dyDescent="0.25">
      <c r="B36" s="28" t="str">
        <f>'Beneficiarios CSI_idade % (14)'!B36</f>
        <v>Santo António</v>
      </c>
      <c r="C36" s="136">
        <f>'Beneficiarios CSI_idade (14)'!X36-'Beneficiarios CSI_idade (14)'!C36</f>
        <v>2</v>
      </c>
      <c r="D36" s="137">
        <f>'Beneficiarios CSI_idade (14)'!Z36-'Beneficiarios CSI_idade (14)'!D36</f>
        <v>0</v>
      </c>
      <c r="E36" s="137">
        <f>'Beneficiarios CSI_idade (14)'!AA36-'Beneficiarios CSI_idade (14)'!E36</f>
        <v>-9</v>
      </c>
      <c r="F36" s="137">
        <f>'Beneficiarios CSI_idade (14)'!AB36-'Beneficiarios CSI_idade (14)'!G36</f>
        <v>-7</v>
      </c>
      <c r="G36" s="186">
        <f>'Beneficiarios CSI_idade (14)'!AC36-'Beneficiarios CSI_idade (14)'!H36</f>
        <v>-29</v>
      </c>
    </row>
    <row r="37" spans="2:7" x14ac:dyDescent="0.25">
      <c r="B37" s="28" t="str">
        <f>'Beneficiarios CSI_idade % (14)'!B37</f>
        <v>São Domingos de Benfica</v>
      </c>
      <c r="C37" s="136">
        <f>'Beneficiarios CSI_idade (14)'!X37-'Beneficiarios CSI_idade (14)'!C37</f>
        <v>7</v>
      </c>
      <c r="D37" s="137">
        <f>'Beneficiarios CSI_idade (14)'!Z37-'Beneficiarios CSI_idade (14)'!D37</f>
        <v>3</v>
      </c>
      <c r="E37" s="137">
        <f>'Beneficiarios CSI_idade (14)'!AA37-'Beneficiarios CSI_idade (14)'!E37</f>
        <v>-12</v>
      </c>
      <c r="F37" s="137">
        <f>'Beneficiarios CSI_idade (14)'!AB37-'Beneficiarios CSI_idade (14)'!G37</f>
        <v>-7</v>
      </c>
      <c r="G37" s="186">
        <f>'Beneficiarios CSI_idade (14)'!AC37-'Beneficiarios CSI_idade (14)'!H37</f>
        <v>-19</v>
      </c>
    </row>
    <row r="38" spans="2:7" x14ac:dyDescent="0.25">
      <c r="B38" s="28" t="str">
        <f>'Beneficiarios CSI_idade % (14)'!B38</f>
        <v>São Vicente</v>
      </c>
      <c r="C38" s="188">
        <f>'Beneficiarios CSI_idade (14)'!X38-'Beneficiarios CSI_idade (14)'!C38</f>
        <v>1</v>
      </c>
      <c r="D38" s="189">
        <f>'Beneficiarios CSI_idade (14)'!Z38-'Beneficiarios CSI_idade (14)'!D38</f>
        <v>14</v>
      </c>
      <c r="E38" s="189">
        <f>'Beneficiarios CSI_idade (14)'!AA38-'Beneficiarios CSI_idade (14)'!E38</f>
        <v>-17</v>
      </c>
      <c r="F38" s="189">
        <f>'Beneficiarios CSI_idade (14)'!AB38-'Beneficiarios CSI_idade (14)'!G38</f>
        <v>-17</v>
      </c>
      <c r="G38" s="190">
        <f>'Beneficiarios CSI_idade (14)'!AC38-'Beneficiarios CSI_idade (14)'!H38</f>
        <v>-35</v>
      </c>
    </row>
    <row r="39" spans="2:7" x14ac:dyDescent="0.25">
      <c r="B39" s="31"/>
      <c r="C39" s="483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90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64" t="s">
        <v>118</v>
      </c>
      <c r="D8" s="464"/>
      <c r="E8" s="464"/>
      <c r="F8" s="464"/>
      <c r="G8" s="464"/>
    </row>
    <row r="9" spans="1:7" ht="24.95" customHeight="1" x14ac:dyDescent="0.25">
      <c r="B9" s="10"/>
      <c r="C9" s="465" t="s">
        <v>48</v>
      </c>
      <c r="D9" s="465"/>
      <c r="E9" s="465"/>
      <c r="F9" s="465"/>
      <c r="G9" s="465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(14)'!X11-'Beneficiarios CSI_idade (14)'!C11)/'Beneficiarios CSI_idade (14)'!C11</f>
        <v>-1.4013188883655206E-2</v>
      </c>
      <c r="D11" s="42">
        <f>('Beneficiarios CSI_idade (14)'!Z11-'Beneficiarios CSI_idade (14)'!D11)/'Beneficiarios CSI_idade (14)'!D11</f>
        <v>-4.18139514072218E-2</v>
      </c>
      <c r="E11" s="42">
        <f>('Beneficiarios CSI_idade (14)'!AA11-'Beneficiarios CSI_idade (14)'!E11)/'Beneficiarios CSI_idade (14)'!E11</f>
        <v>-0.30947501484361534</v>
      </c>
      <c r="F11" s="42">
        <f>('Beneficiarios CSI_idade (14)'!AA11-'Beneficiarios CSI_idade (14)'!F11)/'Beneficiarios CSI_idade (14)'!F11</f>
        <v>-0.22554937383197646</v>
      </c>
      <c r="G11" s="191">
        <f>('Beneficiarios CSI_idade (14)'!AB11-'Beneficiarios CSI_idade (14)'!G11)/'Beneficiarios CSI_idade (14)'!G11</f>
        <v>-0.26447620450861942</v>
      </c>
    </row>
    <row r="12" spans="1:7" x14ac:dyDescent="0.25">
      <c r="B12" s="3" t="s">
        <v>62</v>
      </c>
      <c r="C12" s="43">
        <f>('Beneficiarios CSI_idade (14)'!X12-'Beneficiarios CSI_idade (14)'!C12)/'Beneficiarios CSI_idade (14)'!C12</f>
        <v>2.1688432835820896E-2</v>
      </c>
      <c r="D12" s="44">
        <f>('Beneficiarios CSI_idade (14)'!Z12-'Beneficiarios CSI_idade (14)'!D12)/'Beneficiarios CSI_idade (14)'!D12</f>
        <v>-5.2779552715654952E-2</v>
      </c>
      <c r="E12" s="44">
        <f>('Beneficiarios CSI_idade (14)'!AA12-'Beneficiarios CSI_idade (14)'!E12)/'Beneficiarios CSI_idade (14)'!E12</f>
        <v>-0.28199815837937386</v>
      </c>
      <c r="F12" s="44">
        <f>('Beneficiarios CSI_idade (14)'!AA12-'Beneficiarios CSI_idade (14)'!F12)/'Beneficiarios CSI_idade (14)'!F12</f>
        <v>-0.19384853967433446</v>
      </c>
      <c r="G12" s="192">
        <f>('Beneficiarios CSI_idade (14)'!AB12-'Beneficiarios CSI_idade (14)'!G12)/'Beneficiarios CSI_idade (14)'!G12</f>
        <v>-0.22447522490361274</v>
      </c>
    </row>
    <row r="13" spans="1:7" x14ac:dyDescent="0.25">
      <c r="B13" s="3" t="s">
        <v>28</v>
      </c>
      <c r="C13" s="43">
        <f>('Beneficiarios CSI_idade (14)'!X13-'Beneficiarios CSI_idade (14)'!C13)/'Beneficiarios CSI_idade (14)'!C13</f>
        <v>4.0645161290322578E-2</v>
      </c>
      <c r="D13" s="44">
        <f>('Beneficiarios CSI_idade (14)'!Z13-'Beneficiarios CSI_idade (14)'!D13)/'Beneficiarios CSI_idade (14)'!D13</f>
        <v>-1.9846350832266324E-2</v>
      </c>
      <c r="E13" s="44">
        <f>('Beneficiarios CSI_idade (14)'!AA13-'Beneficiarios CSI_idade (14)'!E13)/'Beneficiarios CSI_idade (14)'!E13</f>
        <v>-0.28053487730907084</v>
      </c>
      <c r="F13" s="44">
        <f>('Beneficiarios CSI_idade (14)'!AA13-'Beneficiarios CSI_idade (14)'!F13)/'Beneficiarios CSI_idade (14)'!F13</f>
        <v>-0.2100802179506584</v>
      </c>
      <c r="G13" s="192">
        <f>('Beneficiarios CSI_idade (14)'!AB13-'Beneficiarios CSI_idade (14)'!G13)/'Beneficiarios CSI_idade (14)'!G13</f>
        <v>-0.23476764199655767</v>
      </c>
    </row>
    <row r="14" spans="1:7" x14ac:dyDescent="0.25">
      <c r="B14" s="3" t="s">
        <v>1</v>
      </c>
      <c r="C14" s="85">
        <f>('Beneficiarios CSI_idade (14)'!X14-'Beneficiarios CSI_idade (14)'!C14)/'Beneficiarios CSI_idade (14)'!C14</f>
        <v>4.6228710462287104E-2</v>
      </c>
      <c r="D14" s="86">
        <f>('Beneficiarios CSI_idade (14)'!Z14-'Beneficiarios CSI_idade (14)'!D14)/'Beneficiarios CSI_idade (14)'!D14</f>
        <v>1.6592214422463305E-2</v>
      </c>
      <c r="E14" s="86">
        <f>('Beneficiarios CSI_idade (14)'!AA14-'Beneficiarios CSI_idade (14)'!E14)/'Beneficiarios CSI_idade (14)'!E14</f>
        <v>-0.19494783086216363</v>
      </c>
      <c r="F14" s="195">
        <f>('Beneficiarios CSI_idade (14)'!AA14-'Beneficiarios CSI_idade (14)'!F14)/'Beneficiarios CSI_idade (14)'!F14</f>
        <v>-0.15455594002306805</v>
      </c>
      <c r="G14" s="193">
        <f>('Beneficiarios CSI_idade (14)'!AB14-'Beneficiarios CSI_idade (14)'!G14)/'Beneficiarios CSI_idade (14)'!G14</f>
        <v>-0.20033955857385399</v>
      </c>
    </row>
    <row r="15" spans="1:7" x14ac:dyDescent="0.25">
      <c r="B15" s="28" t="s">
        <v>17</v>
      </c>
      <c r="C15" s="41">
        <f>('Beneficiarios CSI_idade (14)'!X15-'Beneficiarios CSI_idade (14)'!C15)/'Beneficiarios CSI_idade (14)'!C15</f>
        <v>2.3255813953488372E-2</v>
      </c>
      <c r="D15" s="42">
        <f>('Beneficiarios CSI_idade (14)'!Z15-'Beneficiarios CSI_idade (14)'!D15)/'Beneficiarios CSI_idade (14)'!D15</f>
        <v>4.3478260869565216E-2</v>
      </c>
      <c r="E15" s="42">
        <f>('Beneficiarios CSI_idade (14)'!AA15-'Beneficiarios CSI_idade (14)'!E15)/'Beneficiarios CSI_idade (14)'!E15</f>
        <v>-0.32911392405063289</v>
      </c>
      <c r="F15" s="44">
        <f>('Beneficiarios CSI_idade (14)'!AA15-'Beneficiarios CSI_idade (14)'!F15)/'Beneficiarios CSI_idade (14)'!F15</f>
        <v>-0.22058823529411764</v>
      </c>
      <c r="G15" s="191">
        <f>('Beneficiarios CSI_idade (14)'!AB15-'Beneficiarios CSI_idade (14)'!G15)/'Beneficiarios CSI_idade (14)'!G15</f>
        <v>-0.26</v>
      </c>
    </row>
    <row r="16" spans="1:7" x14ac:dyDescent="0.25">
      <c r="B16" s="28" t="s">
        <v>18</v>
      </c>
      <c r="C16" s="43">
        <f>('Beneficiarios CSI_idade (14)'!X16-'Beneficiarios CSI_idade (14)'!C16)/'Beneficiarios CSI_idade (14)'!C16</f>
        <v>8.6956521739130432E-2</v>
      </c>
      <c r="D16" s="44">
        <f>('Beneficiarios CSI_idade (14)'!Z16-'Beneficiarios CSI_idade (14)'!D16)/'Beneficiarios CSI_idade (14)'!D16</f>
        <v>-0.15217391304347827</v>
      </c>
      <c r="E16" s="44">
        <f>('Beneficiarios CSI_idade (14)'!AA16-'Beneficiarios CSI_idade (14)'!E16)/'Beneficiarios CSI_idade (14)'!E16</f>
        <v>-0.11363636363636363</v>
      </c>
      <c r="F16" s="44">
        <f>('Beneficiarios CSI_idade (14)'!AA16-'Beneficiarios CSI_idade (14)'!F16)/'Beneficiarios CSI_idade (14)'!F16</f>
        <v>-0.13333333333333333</v>
      </c>
      <c r="G16" s="192">
        <f>('Beneficiarios CSI_idade (14)'!AB16-'Beneficiarios CSI_idade (14)'!G16)/'Beneficiarios CSI_idade (14)'!G16</f>
        <v>-0.30232558139534882</v>
      </c>
    </row>
    <row r="17" spans="2:7" x14ac:dyDescent="0.25">
      <c r="B17" s="28" t="s">
        <v>19</v>
      </c>
      <c r="C17" s="43">
        <f>('Beneficiarios CSI_idade (14)'!X17-'Beneficiarios CSI_idade (14)'!C17)/'Beneficiarios CSI_idade (14)'!C17</f>
        <v>6.8965517241379309E-2</v>
      </c>
      <c r="D17" s="44">
        <f>('Beneficiarios CSI_idade (14)'!Z17-'Beneficiarios CSI_idade (14)'!D17)/'Beneficiarios CSI_idade (14)'!D17</f>
        <v>-1.5625E-2</v>
      </c>
      <c r="E17" s="44">
        <f>('Beneficiarios CSI_idade (14)'!AA17-'Beneficiarios CSI_idade (14)'!E17)/'Beneficiarios CSI_idade (14)'!E17</f>
        <v>1.3698630136986301E-2</v>
      </c>
      <c r="F17" s="44">
        <f>('Beneficiarios CSI_idade (14)'!AA17-'Beneficiarios CSI_idade (14)'!F17)/'Beneficiarios CSI_idade (14)'!F17</f>
        <v>-0.13953488372093023</v>
      </c>
      <c r="G17" s="192">
        <f>('Beneficiarios CSI_idade (14)'!AB17-'Beneficiarios CSI_idade (14)'!G17)/'Beneficiarios CSI_idade (14)'!G17</f>
        <v>-9.0090090090090086E-2</v>
      </c>
    </row>
    <row r="18" spans="2:7" x14ac:dyDescent="0.25">
      <c r="B18" s="28" t="s">
        <v>33</v>
      </c>
      <c r="C18" s="43">
        <f>('Beneficiarios CSI_idade (14)'!X18-'Beneficiarios CSI_idade (14)'!C18)/'Beneficiarios CSI_idade (14)'!C18</f>
        <v>0.1</v>
      </c>
      <c r="D18" s="44">
        <f>('Beneficiarios CSI_idade (14)'!Z18-'Beneficiarios CSI_idade (14)'!D18)/'Beneficiarios CSI_idade (14)'!D18</f>
        <v>0.82758620689655171</v>
      </c>
      <c r="E18" s="44">
        <f>('Beneficiarios CSI_idade (14)'!AA18-'Beneficiarios CSI_idade (14)'!E18)/'Beneficiarios CSI_idade (14)'!E18</f>
        <v>-1.6393442622950821E-2</v>
      </c>
      <c r="F18" s="44">
        <f>('Beneficiarios CSI_idade (14)'!AA18-'Beneficiarios CSI_idade (14)'!F18)/'Beneficiarios CSI_idade (14)'!F18</f>
        <v>-0.11764705882352941</v>
      </c>
      <c r="G18" s="192">
        <f>('Beneficiarios CSI_idade (14)'!AB18-'Beneficiarios CSI_idade (14)'!G18)/'Beneficiarios CSI_idade (14)'!G18</f>
        <v>-0.13333333333333333</v>
      </c>
    </row>
    <row r="19" spans="2:7" x14ac:dyDescent="0.25">
      <c r="B19" s="28" t="s">
        <v>34</v>
      </c>
      <c r="C19" s="43">
        <f>('Beneficiarios CSI_idade (14)'!X19-'Beneficiarios CSI_idade (14)'!C19)/'Beneficiarios CSI_idade (14)'!C19</f>
        <v>0.10256410256410256</v>
      </c>
      <c r="D19" s="44">
        <f>('Beneficiarios CSI_idade (14)'!Z19-'Beneficiarios CSI_idade (14)'!D19)/'Beneficiarios CSI_idade (14)'!D19</f>
        <v>0.10434782608695652</v>
      </c>
      <c r="E19" s="44">
        <f>('Beneficiarios CSI_idade (14)'!AA19-'Beneficiarios CSI_idade (14)'!E19)/'Beneficiarios CSI_idade (14)'!E19</f>
        <v>-5.1470588235294115E-2</v>
      </c>
      <c r="F19" s="44">
        <f>('Beneficiarios CSI_idade (14)'!AA19-'Beneficiarios CSI_idade (14)'!F19)/'Beneficiarios CSI_idade (14)'!F19</f>
        <v>-0.1103448275862069</v>
      </c>
      <c r="G19" s="192">
        <f>('Beneficiarios CSI_idade (14)'!AB19-'Beneficiarios CSI_idade (14)'!G19)/'Beneficiarios CSI_idade (14)'!G19</f>
        <v>-0.1951219512195122</v>
      </c>
    </row>
    <row r="20" spans="2:7" x14ac:dyDescent="0.25">
      <c r="B20" s="28" t="s">
        <v>35</v>
      </c>
      <c r="C20" s="43">
        <f>('Beneficiarios CSI_idade (14)'!X20-'Beneficiarios CSI_idade (14)'!C20)/'Beneficiarios CSI_idade (14)'!C20</f>
        <v>-8.3333333333333329E-2</v>
      </c>
      <c r="D20" s="44">
        <f>('Beneficiarios CSI_idade (14)'!Z20-'Beneficiarios CSI_idade (14)'!D20)/'Beneficiarios CSI_idade (14)'!D20</f>
        <v>0.35</v>
      </c>
      <c r="E20" s="44">
        <f>('Beneficiarios CSI_idade (14)'!AA20-'Beneficiarios CSI_idade (14)'!E20)/'Beneficiarios CSI_idade (14)'!E20</f>
        <v>0.23214285714285715</v>
      </c>
      <c r="F20" s="44">
        <f>('Beneficiarios CSI_idade (14)'!AA20-'Beneficiarios CSI_idade (14)'!F20)/'Beneficiarios CSI_idade (14)'!F20</f>
        <v>-0.08</v>
      </c>
      <c r="G20" s="192">
        <f>('Beneficiarios CSI_idade (14)'!AB20-'Beneficiarios CSI_idade (14)'!G20)/'Beneficiarios CSI_idade (14)'!G20</f>
        <v>-0.21686746987951808</v>
      </c>
    </row>
    <row r="21" spans="2:7" x14ac:dyDescent="0.25">
      <c r="B21" s="28" t="s">
        <v>20</v>
      </c>
      <c r="C21" s="43">
        <f>('Beneficiarios CSI_idade (14)'!X21-'Beneficiarios CSI_idade (14)'!C21)/'Beneficiarios CSI_idade (14)'!C21</f>
        <v>0</v>
      </c>
      <c r="D21" s="44">
        <f>('Beneficiarios CSI_idade (14)'!Z21-'Beneficiarios CSI_idade (14)'!D21)/'Beneficiarios CSI_idade (14)'!D21</f>
        <v>0.26666666666666666</v>
      </c>
      <c r="E21" s="44">
        <f>('Beneficiarios CSI_idade (14)'!AA21-'Beneficiarios CSI_idade (14)'!E21)/'Beneficiarios CSI_idade (14)'!E21</f>
        <v>-0.47945205479452052</v>
      </c>
      <c r="F21" s="44">
        <f>('Beneficiarios CSI_idade (14)'!AA21-'Beneficiarios CSI_idade (14)'!F21)/'Beneficiarios CSI_idade (14)'!F21</f>
        <v>-0.26923076923076922</v>
      </c>
      <c r="G21" s="192">
        <f>('Beneficiarios CSI_idade (14)'!AB21-'Beneficiarios CSI_idade (14)'!G21)/'Beneficiarios CSI_idade (14)'!G21</f>
        <v>-0.35555555555555557</v>
      </c>
    </row>
    <row r="22" spans="2:7" x14ac:dyDescent="0.25">
      <c r="B22" s="28" t="s">
        <v>36</v>
      </c>
      <c r="C22" s="43">
        <f>('Beneficiarios CSI_idade (14)'!X22-'Beneficiarios CSI_idade (14)'!C22)/'Beneficiarios CSI_idade (14)'!C22</f>
        <v>-0.33333333333333331</v>
      </c>
      <c r="D22" s="44">
        <f>('Beneficiarios CSI_idade (14)'!Z22-'Beneficiarios CSI_idade (14)'!D22)/'Beneficiarios CSI_idade (14)'!D22</f>
        <v>0.6</v>
      </c>
      <c r="E22" s="44">
        <f>('Beneficiarios CSI_idade (14)'!AA22-'Beneficiarios CSI_idade (14)'!E22)/'Beneficiarios CSI_idade (14)'!E22</f>
        <v>-0.24390243902439024</v>
      </c>
      <c r="F22" s="44">
        <f>('Beneficiarios CSI_idade (14)'!AA22-'Beneficiarios CSI_idade (14)'!F22)/'Beneficiarios CSI_idade (14)'!F22</f>
        <v>-0.1388888888888889</v>
      </c>
      <c r="G22" s="192">
        <f>('Beneficiarios CSI_idade (14)'!AB22-'Beneficiarios CSI_idade (14)'!G22)/'Beneficiarios CSI_idade (14)'!G22</f>
        <v>-0.1951219512195122</v>
      </c>
    </row>
    <row r="23" spans="2:7" x14ac:dyDescent="0.25">
      <c r="B23" s="28" t="s">
        <v>21</v>
      </c>
      <c r="C23" s="43">
        <f>('Beneficiarios CSI_idade (14)'!X23-'Beneficiarios CSI_idade (14)'!C23)/'Beneficiarios CSI_idade (14)'!C23</f>
        <v>5.4545454545454543E-2</v>
      </c>
      <c r="D23" s="44">
        <f>('Beneficiarios CSI_idade (14)'!Z23-'Beneficiarios CSI_idade (14)'!D23)/'Beneficiarios CSI_idade (14)'!D23</f>
        <v>-0.21311475409836064</v>
      </c>
      <c r="E23" s="44">
        <f>('Beneficiarios CSI_idade (14)'!AA23-'Beneficiarios CSI_idade (14)'!E23)/'Beneficiarios CSI_idade (14)'!E23</f>
        <v>-0.10526315789473684</v>
      </c>
      <c r="F23" s="44">
        <f>('Beneficiarios CSI_idade (14)'!AA23-'Beneficiarios CSI_idade (14)'!F23)/'Beneficiarios CSI_idade (14)'!F23</f>
        <v>-0.19047619047619047</v>
      </c>
      <c r="G23" s="192">
        <f>('Beneficiarios CSI_idade (14)'!AB23-'Beneficiarios CSI_idade (14)'!G23)/'Beneficiarios CSI_idade (14)'!G23</f>
        <v>-0.1891891891891892</v>
      </c>
    </row>
    <row r="24" spans="2:7" x14ac:dyDescent="0.25">
      <c r="B24" s="28" t="s">
        <v>37</v>
      </c>
      <c r="C24" s="43">
        <f>('Beneficiarios CSI_idade (14)'!X24-'Beneficiarios CSI_idade (14)'!C24)/'Beneficiarios CSI_idade (14)'!C24</f>
        <v>0.16</v>
      </c>
      <c r="D24" s="44">
        <f>('Beneficiarios CSI_idade (14)'!Z24-'Beneficiarios CSI_idade (14)'!D24)/'Beneficiarios CSI_idade (14)'!D24</f>
        <v>8.771929824561403E-2</v>
      </c>
      <c r="E24" s="44">
        <f>('Beneficiarios CSI_idade (14)'!AA24-'Beneficiarios CSI_idade (14)'!E24)/'Beneficiarios CSI_idade (14)'!E24</f>
        <v>-0.2857142857142857</v>
      </c>
      <c r="F24" s="44">
        <f>('Beneficiarios CSI_idade (14)'!AA24-'Beneficiarios CSI_idade (14)'!F24)/'Beneficiarios CSI_idade (14)'!F24</f>
        <v>-0.27536231884057971</v>
      </c>
      <c r="G24" s="192">
        <f>('Beneficiarios CSI_idade (14)'!AB24-'Beneficiarios CSI_idade (14)'!G24)/'Beneficiarios CSI_idade (14)'!G24</f>
        <v>-0.2</v>
      </c>
    </row>
    <row r="25" spans="2:7" x14ac:dyDescent="0.25">
      <c r="B25" s="28" t="s">
        <v>22</v>
      </c>
      <c r="C25" s="43">
        <f>('Beneficiarios CSI_idade (14)'!X25-'Beneficiarios CSI_idade (14)'!C25)/'Beneficiarios CSI_idade (14)'!C25</f>
        <v>5.8823529411764705E-2</v>
      </c>
      <c r="D25" s="44">
        <f>('Beneficiarios CSI_idade (14)'!Z25-'Beneficiarios CSI_idade (14)'!D25)/'Beneficiarios CSI_idade (14)'!D25</f>
        <v>-2.3809523809523808E-2</v>
      </c>
      <c r="E25" s="44">
        <f>('Beneficiarios CSI_idade (14)'!AA25-'Beneficiarios CSI_idade (14)'!E25)/'Beneficiarios CSI_idade (14)'!E25</f>
        <v>-0.3</v>
      </c>
      <c r="F25" s="44">
        <f>('Beneficiarios CSI_idade (14)'!AA25-'Beneficiarios CSI_idade (14)'!F25)/'Beneficiarios CSI_idade (14)'!F25</f>
        <v>-0.10256410256410256</v>
      </c>
      <c r="G25" s="192">
        <f>('Beneficiarios CSI_idade (14)'!AB25-'Beneficiarios CSI_idade (14)'!G25)/'Beneficiarios CSI_idade (14)'!G25</f>
        <v>-0.11764705882352941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(14)'!AA26-'Beneficiarios CSI_idade (14)'!E26)/'Beneficiarios CSI_idade (14)'!E26</f>
        <v>-0.2711864406779661</v>
      </c>
      <c r="F26" s="44">
        <f>('Beneficiarios CSI_idade (14)'!AA26-'Beneficiarios CSI_idade (14)'!F26)/'Beneficiarios CSI_idade (14)'!F26</f>
        <v>-0.15686274509803921</v>
      </c>
      <c r="G26" s="192" t="s">
        <v>31</v>
      </c>
    </row>
    <row r="27" spans="2:7" x14ac:dyDescent="0.25">
      <c r="B27" s="28" t="s">
        <v>38</v>
      </c>
      <c r="C27" s="43">
        <f>('Beneficiarios CSI_idade (14)'!X27-'Beneficiarios CSI_idade (14)'!C27)/'Beneficiarios CSI_idade (14)'!C27</f>
        <v>0</v>
      </c>
      <c r="D27" s="44">
        <f>('Beneficiarios CSI_idade (14)'!Z27-'Beneficiarios CSI_idade (14)'!D27)/'Beneficiarios CSI_idade (14)'!D27</f>
        <v>0.18181818181818182</v>
      </c>
      <c r="E27" s="44">
        <f>('Beneficiarios CSI_idade (14)'!AA27-'Beneficiarios CSI_idade (14)'!E27)/'Beneficiarios CSI_idade (14)'!E27</f>
        <v>7.5471698113207544E-2</v>
      </c>
      <c r="F27" s="44">
        <f>('Beneficiarios CSI_idade (14)'!AA27-'Beneficiarios CSI_idade (14)'!F27)/'Beneficiarios CSI_idade (14)'!F27</f>
        <v>-0.13636363636363635</v>
      </c>
      <c r="G27" s="192">
        <f>('Beneficiarios CSI_idade (14)'!AB27-'Beneficiarios CSI_idade (14)'!G27)/'Beneficiarios CSI_idade (14)'!G27</f>
        <v>-0.25675675675675674</v>
      </c>
    </row>
    <row r="28" spans="2:7" x14ac:dyDescent="0.25">
      <c r="B28" s="28" t="s">
        <v>24</v>
      </c>
      <c r="C28" s="43">
        <f>('Beneficiarios CSI_idade (14)'!X28-'Beneficiarios CSI_idade (14)'!C28)/'Beneficiarios CSI_idade (14)'!C28</f>
        <v>2.7777777777777776E-2</v>
      </c>
      <c r="D28" s="44">
        <f>('Beneficiarios CSI_idade (14)'!Z28-'Beneficiarios CSI_idade (14)'!D28)/'Beneficiarios CSI_idade (14)'!D28</f>
        <v>-2.9411764705882353E-2</v>
      </c>
      <c r="E28" s="44">
        <f>('Beneficiarios CSI_idade (14)'!AA28-'Beneficiarios CSI_idade (14)'!E28)/'Beneficiarios CSI_idade (14)'!E28</f>
        <v>-0.20253164556962025</v>
      </c>
      <c r="F28" s="44">
        <f>('Beneficiarios CSI_idade (14)'!AA28-'Beneficiarios CSI_idade (14)'!F28)/'Beneficiarios CSI_idade (14)'!F28</f>
        <v>-0.18181818181818182</v>
      </c>
      <c r="G28" s="192">
        <f>('Beneficiarios CSI_idade (14)'!AB28-'Beneficiarios CSI_idade (14)'!G28)/'Beneficiarios CSI_idade (14)'!G28</f>
        <v>-0.15789473684210525</v>
      </c>
    </row>
    <row r="29" spans="2:7" x14ac:dyDescent="0.25">
      <c r="B29" s="28" t="s">
        <v>25</v>
      </c>
      <c r="C29" s="43">
        <f>('Beneficiarios CSI_idade (14)'!X29-'Beneficiarios CSI_idade (14)'!C29)/'Beneficiarios CSI_idade (14)'!C29</f>
        <v>1.2195121951219513E-2</v>
      </c>
      <c r="D29" s="44">
        <f>('Beneficiarios CSI_idade (14)'!Z29-'Beneficiarios CSI_idade (14)'!D29)/'Beneficiarios CSI_idade (14)'!D29</f>
        <v>-0.21693121693121692</v>
      </c>
      <c r="E29" s="44">
        <f>('Beneficiarios CSI_idade (14)'!AA29-'Beneficiarios CSI_idade (14)'!E29)/'Beneficiarios CSI_idade (14)'!E29</f>
        <v>-0.33149171270718231</v>
      </c>
      <c r="F29" s="44">
        <f>('Beneficiarios CSI_idade (14)'!AA29-'Beneficiarios CSI_idade (14)'!F29)/'Beneficiarios CSI_idade (14)'!F29</f>
        <v>-0.17123287671232876</v>
      </c>
      <c r="G29" s="192">
        <f>('Beneficiarios CSI_idade (14)'!AB29-'Beneficiarios CSI_idade (14)'!G29)/'Beneficiarios CSI_idade (14)'!G29</f>
        <v>-0.29078014184397161</v>
      </c>
    </row>
    <row r="30" spans="2:7" x14ac:dyDescent="0.25">
      <c r="B30" s="28" t="s">
        <v>39</v>
      </c>
      <c r="C30" s="43">
        <f>('Beneficiarios CSI_idade (14)'!X30-'Beneficiarios CSI_idade (14)'!C30)/'Beneficiarios CSI_idade (14)'!C30</f>
        <v>4.3478260869565216E-2</v>
      </c>
      <c r="D30" s="44">
        <f>('Beneficiarios CSI_idade (14)'!Z30-'Beneficiarios CSI_idade (14)'!D30)/'Beneficiarios CSI_idade (14)'!D30</f>
        <v>-0.18461538461538463</v>
      </c>
      <c r="E30" s="44">
        <f>('Beneficiarios CSI_idade (14)'!AA30-'Beneficiarios CSI_idade (14)'!E30)/'Beneficiarios CSI_idade (14)'!E30</f>
        <v>-0.17543859649122806</v>
      </c>
      <c r="F30" s="44">
        <f>('Beneficiarios CSI_idade (14)'!AA30-'Beneficiarios CSI_idade (14)'!F30)/'Beneficiarios CSI_idade (14)'!F30</f>
        <v>-0.11320754716981132</v>
      </c>
      <c r="G30" s="192">
        <f>('Beneficiarios CSI_idade (14)'!AB30-'Beneficiarios CSI_idade (14)'!G30)/'Beneficiarios CSI_idade (14)'!G30</f>
        <v>-0.1891891891891892</v>
      </c>
    </row>
    <row r="31" spans="2:7" x14ac:dyDescent="0.25">
      <c r="B31" s="28" t="s">
        <v>40</v>
      </c>
      <c r="C31" s="43">
        <f>('Beneficiarios CSI_idade (14)'!X31-'Beneficiarios CSI_idade (14)'!C31)/'Beneficiarios CSI_idade (14)'!C31</f>
        <v>0.10810810810810811</v>
      </c>
      <c r="D31" s="44">
        <f>('Beneficiarios CSI_idade (14)'!Z31-'Beneficiarios CSI_idade (14)'!D31)/'Beneficiarios CSI_idade (14)'!D31</f>
        <v>6.0606060606060608E-2</v>
      </c>
      <c r="E31" s="44">
        <f>('Beneficiarios CSI_idade (14)'!AA31-'Beneficiarios CSI_idade (14)'!E31)/'Beneficiarios CSI_idade (14)'!E31</f>
        <v>-0.2</v>
      </c>
      <c r="F31" s="44">
        <f>('Beneficiarios CSI_idade (14)'!AA31-'Beneficiarios CSI_idade (14)'!F31)/'Beneficiarios CSI_idade (14)'!F31</f>
        <v>-0.17241379310344829</v>
      </c>
      <c r="G31" s="192">
        <f>('Beneficiarios CSI_idade (14)'!AB31-'Beneficiarios CSI_idade (14)'!G31)/'Beneficiarios CSI_idade (14)'!G31</f>
        <v>-0.26666666666666666</v>
      </c>
    </row>
    <row r="32" spans="2:7" x14ac:dyDescent="0.25">
      <c r="B32" s="28" t="s">
        <v>41</v>
      </c>
      <c r="C32" s="43">
        <f>('Beneficiarios CSI_idade (14)'!X32-'Beneficiarios CSI_idade (14)'!C32)/'Beneficiarios CSI_idade (14)'!C32</f>
        <v>-0.33333333333333331</v>
      </c>
      <c r="D32" s="44">
        <f>('Beneficiarios CSI_idade (14)'!Z32-'Beneficiarios CSI_idade (14)'!D32)/'Beneficiarios CSI_idade (14)'!D32</f>
        <v>-0.36363636363636365</v>
      </c>
      <c r="E32" s="44">
        <f>('Beneficiarios CSI_idade (14)'!AA32-'Beneficiarios CSI_idade (14)'!E32)/'Beneficiarios CSI_idade (14)'!E32</f>
        <v>0</v>
      </c>
      <c r="F32" s="44">
        <f>('Beneficiarios CSI_idade (14)'!AA32-'Beneficiarios CSI_idade (14)'!F32)/'Beneficiarios CSI_idade (14)'!F32</f>
        <v>0</v>
      </c>
      <c r="G32" s="192">
        <f>('Beneficiarios CSI_idade (14)'!AB32-'Beneficiarios CSI_idade (14)'!G32)/'Beneficiarios CSI_idade (14)'!G32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(14)'!Z33-'Beneficiarios CSI_idade (14)'!D33)/'Beneficiarios CSI_idade (14)'!D33</f>
        <v>9.8039215686274508E-2</v>
      </c>
      <c r="E33" s="44">
        <f>('Beneficiarios CSI_idade (14)'!AA33-'Beneficiarios CSI_idade (14)'!E33)/'Beneficiarios CSI_idade (14)'!E33</f>
        <v>-0.171875</v>
      </c>
      <c r="F33" s="44">
        <f>('Beneficiarios CSI_idade (14)'!AA33-'Beneficiarios CSI_idade (14)'!F33)/'Beneficiarios CSI_idade (14)'!F33</f>
        <v>-0.1092436974789916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(14)'!AA34-'Beneficiarios CSI_idade (14)'!E34)/'Beneficiarios CSI_idade (14)'!E34</f>
        <v>-0.32291666666666669</v>
      </c>
      <c r="F34" s="44">
        <f>('Beneficiarios CSI_idade (14)'!AA34-'Beneficiarios CSI_idade (14)'!F34)/'Beneficiarios CSI_idade (14)'!F34</f>
        <v>-0.12162162162162163</v>
      </c>
      <c r="G34" s="192" t="s">
        <v>31</v>
      </c>
    </row>
    <row r="35" spans="2:7" x14ac:dyDescent="0.25">
      <c r="B35" s="28" t="s">
        <v>43</v>
      </c>
      <c r="C35" s="43">
        <f>('Beneficiarios CSI_idade (14)'!X35-'Beneficiarios CSI_idade (14)'!C35)/'Beneficiarios CSI_idade (14)'!C35</f>
        <v>8.1081081081081086E-2</v>
      </c>
      <c r="D35" s="44">
        <f>('Beneficiarios CSI_idade (14)'!Z35-'Beneficiarios CSI_idade (14)'!D35)/'Beneficiarios CSI_idade (14)'!D35</f>
        <v>2.8571428571428571E-2</v>
      </c>
      <c r="E35" s="44">
        <f>('Beneficiarios CSI_idade (14)'!AA35-'Beneficiarios CSI_idade (14)'!E35)/'Beneficiarios CSI_idade (14)'!E35</f>
        <v>-0.31645569620253167</v>
      </c>
      <c r="F35" s="44">
        <f>('Beneficiarios CSI_idade (14)'!AA35-'Beneficiarios CSI_idade (14)'!F35)/'Beneficiarios CSI_idade (14)'!F35</f>
        <v>-0.15625</v>
      </c>
      <c r="G35" s="192">
        <f>('Beneficiarios CSI_idade (14)'!AB35-'Beneficiarios CSI_idade (14)'!G35)/'Beneficiarios CSI_idade (14)'!G35</f>
        <v>-0.20689655172413793</v>
      </c>
    </row>
    <row r="36" spans="2:7" x14ac:dyDescent="0.25">
      <c r="B36" s="28" t="s">
        <v>44</v>
      </c>
      <c r="C36" s="43">
        <f>('Beneficiarios CSI_idade (14)'!X36-'Beneficiarios CSI_idade (14)'!C36)/'Beneficiarios CSI_idade (14)'!C36</f>
        <v>0.1</v>
      </c>
      <c r="D36" s="44">
        <f>('Beneficiarios CSI_idade (14)'!Z36-'Beneficiarios CSI_idade (14)'!D36)/'Beneficiarios CSI_idade (14)'!D36</f>
        <v>0</v>
      </c>
      <c r="E36" s="44">
        <f>('Beneficiarios CSI_idade (14)'!AA36-'Beneficiarios CSI_idade (14)'!E36)/'Beneficiarios CSI_idade (14)'!E36</f>
        <v>-0.19148936170212766</v>
      </c>
      <c r="F36" s="44">
        <f>('Beneficiarios CSI_idade (14)'!AA36-'Beneficiarios CSI_idade (14)'!F36)/'Beneficiarios CSI_idade (14)'!F36</f>
        <v>-0.15555555555555556</v>
      </c>
      <c r="G36" s="192">
        <f>('Beneficiarios CSI_idade (14)'!AB36-'Beneficiarios CSI_idade (14)'!G36)/'Beneficiarios CSI_idade (14)'!G36</f>
        <v>-0.14000000000000001</v>
      </c>
    </row>
    <row r="37" spans="2:7" x14ac:dyDescent="0.25">
      <c r="B37" s="28" t="s">
        <v>27</v>
      </c>
      <c r="C37" s="43">
        <f>('Beneficiarios CSI_idade (14)'!X37-'Beneficiarios CSI_idade (14)'!C37)/'Beneficiarios CSI_idade (14)'!C37</f>
        <v>0.31818181818181818</v>
      </c>
      <c r="D37" s="44">
        <f>('Beneficiarios CSI_idade (14)'!Z37-'Beneficiarios CSI_idade (14)'!D37)/'Beneficiarios CSI_idade (14)'!D37</f>
        <v>7.3170731707317069E-2</v>
      </c>
      <c r="E37" s="44">
        <f>('Beneficiarios CSI_idade (14)'!AA37-'Beneficiarios CSI_idade (14)'!E37)/'Beneficiarios CSI_idade (14)'!E37</f>
        <v>-0.24</v>
      </c>
      <c r="F37" s="44">
        <f>('Beneficiarios CSI_idade (14)'!AA37-'Beneficiarios CSI_idade (14)'!F37)/'Beneficiarios CSI_idade (14)'!F37</f>
        <v>-0.24</v>
      </c>
      <c r="G37" s="192">
        <f>('Beneficiarios CSI_idade (14)'!AB37-'Beneficiarios CSI_idade (14)'!G37)/'Beneficiarios CSI_idade (14)'!G37</f>
        <v>-0.1206896551724138</v>
      </c>
    </row>
    <row r="38" spans="2:7" x14ac:dyDescent="0.25">
      <c r="B38" s="28" t="s">
        <v>45</v>
      </c>
      <c r="C38" s="194">
        <f>('Beneficiarios CSI_idade (14)'!X38-'Beneficiarios CSI_idade (14)'!C38)/'Beneficiarios CSI_idade (14)'!C38</f>
        <v>3.7037037037037035E-2</v>
      </c>
      <c r="D38" s="195">
        <f>('Beneficiarios CSI_idade (14)'!Z38-'Beneficiarios CSI_idade (14)'!D38)/'Beneficiarios CSI_idade (14)'!D38</f>
        <v>0.31818181818181818</v>
      </c>
      <c r="E38" s="195">
        <f>('Beneficiarios CSI_idade (14)'!AA38-'Beneficiarios CSI_idade (14)'!E38)/'Beneficiarios CSI_idade (14)'!E38</f>
        <v>-0.25</v>
      </c>
      <c r="F38" s="195">
        <f>('Beneficiarios CSI_idade (14)'!AA38-'Beneficiarios CSI_idade (14)'!F38)/'Beneficiarios CSI_idade (14)'!F38</f>
        <v>-0.10526315789473684</v>
      </c>
      <c r="G38" s="196">
        <f>('Beneficiarios CSI_idade (14)'!AB38-'Beneficiarios CSI_idade (14)'!G38)/'Beneficiarios CSI_idade (14)'!G38</f>
        <v>-0.27419354838709675</v>
      </c>
    </row>
    <row r="39" spans="2:7" x14ac:dyDescent="0.25">
      <c r="B39" s="31"/>
      <c r="C39" s="485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191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64" t="s">
        <v>191</v>
      </c>
      <c r="D8" s="464"/>
    </row>
    <row r="9" spans="1:4" s="70" customFormat="1" ht="24.75" customHeight="1" x14ac:dyDescent="0.25">
      <c r="B9" s="7"/>
      <c r="C9" s="465"/>
      <c r="D9" s="465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(08)'!C11/'Beneficiarios CSI_genero (08)'!E11</f>
        <v>0.66569184491978606</v>
      </c>
      <c r="D11" s="100">
        <f>'Beneficiarios CSI_genero (08)'!D11/'Beneficiarios CSI_genero (08)'!E11</f>
        <v>0.33430815508021389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(08)'!C13/'Beneficiarios CSI_genero (08)'!E13</f>
        <v>0.68556899877257582</v>
      </c>
      <c r="D13" s="102">
        <f>'Beneficiarios CSI_genero (08)'!D13/'Beneficiarios CSI_genero (08)'!E13</f>
        <v>0.31443100122742418</v>
      </c>
    </row>
    <row r="14" spans="1:4" s="70" customFormat="1" ht="14.25" customHeight="1" x14ac:dyDescent="0.2">
      <c r="B14" s="3" t="s">
        <v>1</v>
      </c>
      <c r="C14" s="103">
        <f>'Beneficiarios CSI_genero (08)'!C14/'Beneficiarios CSI_genero (08)'!E14</f>
        <v>0.74053465586065081</v>
      </c>
      <c r="D14" s="104">
        <f>'Beneficiarios CSI_genero (08)'!D14/'Beneficiarios CSI_genero (08)'!E14</f>
        <v>0.25946534413934924</v>
      </c>
    </row>
    <row r="15" spans="1:4" s="70" customFormat="1" ht="14.25" customHeight="1" x14ac:dyDescent="0.2">
      <c r="B15" s="28" t="s">
        <v>17</v>
      </c>
      <c r="C15" s="99">
        <f>'Beneficiarios CSI_genero (08)'!C15/'Beneficiarios CSI_genero (08)'!E15</f>
        <v>0.75747508305647837</v>
      </c>
      <c r="D15" s="100">
        <f>'Beneficiarios CSI_genero (08)'!D15/'Beneficiarios CSI_genero (08)'!E15</f>
        <v>0.2425249169435216</v>
      </c>
    </row>
    <row r="16" spans="1:4" s="70" customFormat="1" ht="14.25" customHeight="1" x14ac:dyDescent="0.2">
      <c r="B16" s="28" t="s">
        <v>18</v>
      </c>
      <c r="C16" s="101">
        <f>'Beneficiarios CSI_genero (08)'!C16/'Beneficiarios CSI_genero (08)'!E16</f>
        <v>0.73451327433628322</v>
      </c>
      <c r="D16" s="102">
        <f>'Beneficiarios CSI_genero (08)'!D16/'Beneficiarios CSI_genero (08)'!E16</f>
        <v>0.26548672566371684</v>
      </c>
    </row>
    <row r="17" spans="2:4" s="70" customFormat="1" ht="14.25" customHeight="1" x14ac:dyDescent="0.2">
      <c r="B17" s="28" t="s">
        <v>144</v>
      </c>
      <c r="C17" s="101">
        <f>'Beneficiarios CSI_genero (08)'!C17/'Beneficiarios CSI_genero (08)'!E17</f>
        <v>0.78947368421052633</v>
      </c>
      <c r="D17" s="102">
        <f>'Beneficiarios CSI_genero (08)'!D17/'Beneficiarios CSI_genero (08)'!E17</f>
        <v>0.21052631578947367</v>
      </c>
    </row>
    <row r="18" spans="2:4" s="70" customFormat="1" ht="14.25" customHeight="1" x14ac:dyDescent="0.2">
      <c r="B18" s="28" t="s">
        <v>19</v>
      </c>
      <c r="C18" s="101">
        <f>'Beneficiarios CSI_genero (08)'!C18/'Beneficiarios CSI_genero (08)'!E18</f>
        <v>0.83823529411764708</v>
      </c>
      <c r="D18" s="102">
        <f>'Beneficiarios CSI_genero (08)'!D18/'Beneficiarios CSI_genero (08)'!E18</f>
        <v>0.16176470588235295</v>
      </c>
    </row>
    <row r="19" spans="2:4" s="70" customFormat="1" ht="14.25" customHeight="1" x14ac:dyDescent="0.2">
      <c r="B19" s="28" t="s">
        <v>145</v>
      </c>
      <c r="C19" s="101">
        <f>'Beneficiarios CSI_genero (08)'!C19/'Beneficiarios CSI_genero (08)'!E19</f>
        <v>0.69512195121951215</v>
      </c>
      <c r="D19" s="102">
        <f>'Beneficiarios CSI_genero (08)'!D19/'Beneficiarios CSI_genero (08)'!E19</f>
        <v>0.3048780487804878</v>
      </c>
    </row>
    <row r="20" spans="2:4" s="70" customFormat="1" ht="14.25" customHeight="1" x14ac:dyDescent="0.2">
      <c r="B20" s="28" t="s">
        <v>146</v>
      </c>
      <c r="C20" s="101">
        <f>'Beneficiarios CSI_genero (08)'!C20/'Beneficiarios CSI_genero (08)'!E20</f>
        <v>0.72457627118644063</v>
      </c>
      <c r="D20" s="102">
        <f>'Beneficiarios CSI_genero (08)'!D20/'Beneficiarios CSI_genero (08)'!E20</f>
        <v>0.27542372881355931</v>
      </c>
    </row>
    <row r="21" spans="2:4" s="70" customFormat="1" ht="14.25" customHeight="1" x14ac:dyDescent="0.2">
      <c r="B21" s="28" t="s">
        <v>20</v>
      </c>
      <c r="C21" s="101">
        <f>'Beneficiarios CSI_genero (08)'!C21/'Beneficiarios CSI_genero (08)'!E21</f>
        <v>0.717741935483871</v>
      </c>
      <c r="D21" s="102">
        <f>'Beneficiarios CSI_genero (08)'!D21/'Beneficiarios CSI_genero (08)'!E21</f>
        <v>0.28225806451612906</v>
      </c>
    </row>
    <row r="22" spans="2:4" s="70" customFormat="1" ht="14.25" customHeight="1" x14ac:dyDescent="0.2">
      <c r="B22" s="28" t="s">
        <v>21</v>
      </c>
      <c r="C22" s="101">
        <f>'Beneficiarios CSI_genero (08)'!C22/'Beneficiarios CSI_genero (08)'!E22</f>
        <v>0.77479338842975209</v>
      </c>
      <c r="D22" s="102">
        <f>'Beneficiarios CSI_genero (08)'!D22/'Beneficiarios CSI_genero (08)'!E22</f>
        <v>0.22520661157024793</v>
      </c>
    </row>
    <row r="23" spans="2:4" s="70" customFormat="1" ht="14.25" customHeight="1" x14ac:dyDescent="0.2">
      <c r="B23" s="28" t="s">
        <v>147</v>
      </c>
      <c r="C23" s="101">
        <f>'Beneficiarios CSI_genero (08)'!C23/'Beneficiarios CSI_genero (08)'!E23</f>
        <v>0.80833333333333335</v>
      </c>
      <c r="D23" s="102">
        <f>'Beneficiarios CSI_genero (08)'!D23/'Beneficiarios CSI_genero (08)'!E23</f>
        <v>0.19166666666666668</v>
      </c>
    </row>
    <row r="24" spans="2:4" s="70" customFormat="1" ht="14.25" customHeight="1" x14ac:dyDescent="0.2">
      <c r="B24" s="28" t="s">
        <v>22</v>
      </c>
      <c r="C24" s="101">
        <f>'Beneficiarios CSI_genero (08)'!C24/'Beneficiarios CSI_genero (08)'!E24</f>
        <v>0.72052401746724892</v>
      </c>
      <c r="D24" s="102">
        <f>'Beneficiarios CSI_genero (08)'!D24/'Beneficiarios CSI_genero (08)'!E24</f>
        <v>0.27947598253275108</v>
      </c>
    </row>
    <row r="25" spans="2:4" s="70" customFormat="1" ht="14.25" customHeight="1" x14ac:dyDescent="0.2">
      <c r="B25" s="28" t="s">
        <v>23</v>
      </c>
      <c r="C25" s="101">
        <f>'Beneficiarios CSI_genero (08)'!C25/'Beneficiarios CSI_genero (08)'!E25</f>
        <v>0.62780269058295968</v>
      </c>
      <c r="D25" s="102">
        <f>'Beneficiarios CSI_genero (08)'!D25/'Beneficiarios CSI_genero (08)'!E25</f>
        <v>0.37219730941704038</v>
      </c>
    </row>
    <row r="26" spans="2:4" s="70" customFormat="1" ht="14.25" customHeight="1" x14ac:dyDescent="0.2">
      <c r="B26" s="28" t="s">
        <v>148</v>
      </c>
      <c r="C26" s="101">
        <f>'Beneficiarios CSI_genero (08)'!C26/'Beneficiarios CSI_genero (08)'!E26</f>
        <v>1</v>
      </c>
      <c r="D26" s="102">
        <f>'Beneficiarios CSI_genero (08)'!D26/'Beneficiarios CSI_genero (08)'!E26</f>
        <v>0</v>
      </c>
    </row>
    <row r="27" spans="2:4" s="70" customFormat="1" ht="14.25" customHeight="1" x14ac:dyDescent="0.2">
      <c r="B27" s="28" t="s">
        <v>149</v>
      </c>
      <c r="C27" s="101">
        <f>'Beneficiarios CSI_genero (08)'!C27/'Beneficiarios CSI_genero (08)'!E27</f>
        <v>0.6797385620915033</v>
      </c>
      <c r="D27" s="102">
        <f>'Beneficiarios CSI_genero (08)'!D27/'Beneficiarios CSI_genero (08)'!E27</f>
        <v>0.3202614379084967</v>
      </c>
    </row>
    <row r="28" spans="2:4" s="70" customFormat="1" ht="14.25" customHeight="1" x14ac:dyDescent="0.2">
      <c r="B28" s="28" t="s">
        <v>150</v>
      </c>
      <c r="C28" s="101">
        <f>'Beneficiarios CSI_genero (08)'!C28/'Beneficiarios CSI_genero (08)'!E28</f>
        <v>0.65217391304347827</v>
      </c>
      <c r="D28" s="102">
        <f>'Beneficiarios CSI_genero (08)'!D28/'Beneficiarios CSI_genero (08)'!E28</f>
        <v>0.34782608695652173</v>
      </c>
    </row>
    <row r="29" spans="2:4" s="70" customFormat="1" ht="14.25" customHeight="1" x14ac:dyDescent="0.2">
      <c r="B29" s="28" t="s">
        <v>151</v>
      </c>
      <c r="C29" s="101">
        <f>'Beneficiarios CSI_genero (08)'!C29/'Beneficiarios CSI_genero (08)'!E29</f>
        <v>0.63687150837988826</v>
      </c>
      <c r="D29" s="102">
        <f>'Beneficiarios CSI_genero (08)'!D29/'Beneficiarios CSI_genero (08)'!E29</f>
        <v>0.36312849162011174</v>
      </c>
    </row>
    <row r="30" spans="2:4" s="70" customFormat="1" ht="14.25" customHeight="1" x14ac:dyDescent="0.2">
      <c r="B30" s="28" t="s">
        <v>152</v>
      </c>
      <c r="C30" s="101">
        <f>'Beneficiarios CSI_genero (08)'!C30/'Beneficiarios CSI_genero (08)'!E30</f>
        <v>0.70588235294117652</v>
      </c>
      <c r="D30" s="102">
        <f>'Beneficiarios CSI_genero (08)'!D30/'Beneficiarios CSI_genero (08)'!E30</f>
        <v>0.29411764705882354</v>
      </c>
    </row>
    <row r="31" spans="2:4" s="70" customFormat="1" ht="14.25" customHeight="1" x14ac:dyDescent="0.2">
      <c r="B31" s="28" t="s">
        <v>153</v>
      </c>
      <c r="C31" s="101">
        <f>'Beneficiarios CSI_genero (08)'!C31/'Beneficiarios CSI_genero (08)'!E31</f>
        <v>0.78195488721804507</v>
      </c>
      <c r="D31" s="102">
        <f>'Beneficiarios CSI_genero (08)'!D31/'Beneficiarios CSI_genero (08)'!E31</f>
        <v>0.21804511278195488</v>
      </c>
    </row>
    <row r="32" spans="2:4" s="70" customFormat="1" ht="14.25" customHeight="1" x14ac:dyDescent="0.2">
      <c r="B32" s="28" t="s">
        <v>24</v>
      </c>
      <c r="C32" s="101">
        <f>'Beneficiarios CSI_genero (08)'!C32/'Beneficiarios CSI_genero (08)'!E32</f>
        <v>0.70114942528735635</v>
      </c>
      <c r="D32" s="102">
        <f>'Beneficiarios CSI_genero (08)'!D32/'Beneficiarios CSI_genero (08)'!E32</f>
        <v>0.2988505747126437</v>
      </c>
    </row>
    <row r="33" spans="2:4" s="70" customFormat="1" ht="14.25" customHeight="1" x14ac:dyDescent="0.2">
      <c r="B33" s="28" t="s">
        <v>154</v>
      </c>
      <c r="C33" s="101">
        <f>'Beneficiarios CSI_genero (08)'!C33/'Beneficiarios CSI_genero (08)'!E33</f>
        <v>0.625</v>
      </c>
      <c r="D33" s="102">
        <f>'Beneficiarios CSI_genero (08)'!D33/'Beneficiarios CSI_genero (08)'!E33</f>
        <v>0.375</v>
      </c>
    </row>
    <row r="34" spans="2:4" s="70" customFormat="1" ht="14.25" customHeight="1" x14ac:dyDescent="0.2">
      <c r="B34" s="28" t="s">
        <v>155</v>
      </c>
      <c r="C34" s="101" t="s">
        <v>31</v>
      </c>
      <c r="D34" s="102" t="s">
        <v>31</v>
      </c>
    </row>
    <row r="35" spans="2:4" s="70" customFormat="1" ht="14.25" customHeight="1" x14ac:dyDescent="0.2">
      <c r="B35" s="28" t="s">
        <v>25</v>
      </c>
      <c r="C35" s="101">
        <f>'Beneficiarios CSI_genero (08)'!C35/'Beneficiarios CSI_genero (08)'!E35</f>
        <v>0.69824561403508767</v>
      </c>
      <c r="D35" s="102">
        <f>'Beneficiarios CSI_genero (08)'!D35/'Beneficiarios CSI_genero (08)'!E35</f>
        <v>0.30175438596491228</v>
      </c>
    </row>
    <row r="36" spans="2:4" s="70" customFormat="1" ht="14.25" customHeight="1" x14ac:dyDescent="0.2">
      <c r="B36" s="28" t="s">
        <v>156</v>
      </c>
      <c r="C36" s="101">
        <f>'Beneficiarios CSI_genero (08)'!C36/'Beneficiarios CSI_genero (08)'!E36</f>
        <v>0.67441860465116277</v>
      </c>
      <c r="D36" s="102">
        <f>'Beneficiarios CSI_genero (08)'!D36/'Beneficiarios CSI_genero (08)'!E36</f>
        <v>0.32558139534883723</v>
      </c>
    </row>
    <row r="37" spans="2:4" s="70" customFormat="1" ht="14.25" customHeight="1" x14ac:dyDescent="0.2">
      <c r="B37" s="28" t="s">
        <v>157</v>
      </c>
      <c r="C37" s="101">
        <f>'Beneficiarios CSI_genero (08)'!C37/'Beneficiarios CSI_genero (08)'!E37</f>
        <v>0.81818181818181823</v>
      </c>
      <c r="D37" s="102">
        <f>'Beneficiarios CSI_genero (08)'!D37/'Beneficiarios CSI_genero (08)'!E37</f>
        <v>0.18181818181818182</v>
      </c>
    </row>
    <row r="38" spans="2:4" s="70" customFormat="1" ht="14.25" customHeight="1" x14ac:dyDescent="0.2">
      <c r="B38" s="28" t="s">
        <v>158</v>
      </c>
      <c r="C38" s="101">
        <f>'Beneficiarios CSI_genero (08)'!C38/'Beneficiarios CSI_genero (08)'!E38</f>
        <v>0.76237623762376239</v>
      </c>
      <c r="D38" s="102">
        <f>'Beneficiarios CSI_genero (08)'!D38/'Beneficiarios CSI_genero (08)'!E38</f>
        <v>0.23762376237623761</v>
      </c>
    </row>
    <row r="39" spans="2:4" s="70" customFormat="1" ht="14.25" customHeight="1" x14ac:dyDescent="0.2">
      <c r="B39" s="28" t="s">
        <v>26</v>
      </c>
      <c r="C39" s="101">
        <f>'Beneficiarios CSI_genero (08)'!C39/'Beneficiarios CSI_genero (08)'!E39</f>
        <v>0.77655677655677657</v>
      </c>
      <c r="D39" s="102">
        <f>'Beneficiarios CSI_genero (08)'!D39/'Beneficiarios CSI_genero (08)'!E39</f>
        <v>0.22344322344322345</v>
      </c>
    </row>
    <row r="40" spans="2:4" s="70" customFormat="1" ht="14.25" customHeight="1" x14ac:dyDescent="0.2">
      <c r="B40" s="28" t="s">
        <v>159</v>
      </c>
      <c r="C40" s="101">
        <f>'Beneficiarios CSI_genero (08)'!C40/'Beneficiarios CSI_genero (08)'!E40</f>
        <v>0.80188679245283023</v>
      </c>
      <c r="D40" s="102">
        <f>'Beneficiarios CSI_genero (08)'!D40/'Beneficiarios CSI_genero (08)'!E40</f>
        <v>0.19811320754716982</v>
      </c>
    </row>
    <row r="41" spans="2:4" s="70" customFormat="1" ht="14.25" customHeight="1" x14ac:dyDescent="0.2">
      <c r="B41" s="28" t="s">
        <v>160</v>
      </c>
      <c r="C41" s="101">
        <f>'Beneficiarios CSI_genero (08)'!C41/'Beneficiarios CSI_genero (08)'!E41</f>
        <v>0.3125</v>
      </c>
      <c r="D41" s="102">
        <f>'Beneficiarios CSI_genero (08)'!D41/'Beneficiarios CSI_genero (08)'!E41</f>
        <v>0.6875</v>
      </c>
    </row>
    <row r="42" spans="2:4" s="70" customFormat="1" ht="14.25" customHeight="1" x14ac:dyDescent="0.2">
      <c r="B42" s="28" t="s">
        <v>161</v>
      </c>
      <c r="C42" s="101">
        <f>'Beneficiarios CSI_genero (08)'!C42/'Beneficiarios CSI_genero (08)'!E42</f>
        <v>0.74545454545454548</v>
      </c>
      <c r="D42" s="102">
        <f>'Beneficiarios CSI_genero (08)'!D42/'Beneficiarios CSI_genero (08)'!E42</f>
        <v>0.25454545454545452</v>
      </c>
    </row>
    <row r="43" spans="2:4" s="70" customFormat="1" ht="14.25" customHeight="1" x14ac:dyDescent="0.2">
      <c r="B43" s="28" t="s">
        <v>162</v>
      </c>
      <c r="C43" s="101">
        <f>'Beneficiarios CSI_genero (08)'!C43/'Beneficiarios CSI_genero (08)'!E43</f>
        <v>0.69230769230769229</v>
      </c>
      <c r="D43" s="102">
        <f>'Beneficiarios CSI_genero (08)'!D43/'Beneficiarios CSI_genero (08)'!E43</f>
        <v>0.30769230769230771</v>
      </c>
    </row>
    <row r="44" spans="2:4" s="70" customFormat="1" ht="14.25" customHeight="1" x14ac:dyDescent="0.2">
      <c r="B44" s="28" t="s">
        <v>163</v>
      </c>
      <c r="C44" s="101">
        <f>'Beneficiarios CSI_genero (08)'!C44/'Beneficiarios CSI_genero (08)'!E44</f>
        <v>0.70833333333333337</v>
      </c>
      <c r="D44" s="102">
        <f>'Beneficiarios CSI_genero (08)'!D44/'Beneficiarios CSI_genero (08)'!E44</f>
        <v>0.29166666666666669</v>
      </c>
    </row>
    <row r="45" spans="2:4" s="70" customFormat="1" ht="14.25" customHeight="1" x14ac:dyDescent="0.2">
      <c r="B45" s="28" t="s">
        <v>164</v>
      </c>
      <c r="C45" s="101">
        <f>'Beneficiarios CSI_genero (08)'!C45/'Beneficiarios CSI_genero (08)'!E45</f>
        <v>0.52</v>
      </c>
      <c r="D45" s="102">
        <f>'Beneficiarios CSI_genero (08)'!D45/'Beneficiarios CSI_genero (08)'!E45</f>
        <v>0.48</v>
      </c>
    </row>
    <row r="46" spans="2:4" s="70" customFormat="1" ht="14.25" customHeight="1" x14ac:dyDescent="0.2">
      <c r="B46" s="28" t="s">
        <v>165</v>
      </c>
      <c r="C46" s="101">
        <f>'Beneficiarios CSI_genero (08)'!C46/'Beneficiarios CSI_genero (08)'!E46</f>
        <v>0.81751824817518248</v>
      </c>
      <c r="D46" s="102">
        <f>'Beneficiarios CSI_genero (08)'!D46/'Beneficiarios CSI_genero (08)'!E46</f>
        <v>0.18248175182481752</v>
      </c>
    </row>
    <row r="47" spans="2:4" s="70" customFormat="1" ht="14.25" customHeight="1" x14ac:dyDescent="0.2">
      <c r="B47" s="28" t="s">
        <v>166</v>
      </c>
      <c r="C47" s="101">
        <f>'Beneficiarios CSI_genero (08)'!C47/'Beneficiarios CSI_genero (08)'!E47</f>
        <v>0.7227926078028748</v>
      </c>
      <c r="D47" s="102">
        <f>'Beneficiarios CSI_genero (08)'!D47/'Beneficiarios CSI_genero (08)'!E47</f>
        <v>0.27720739219712526</v>
      </c>
    </row>
    <row r="48" spans="2:4" s="70" customFormat="1" ht="14.25" customHeight="1" x14ac:dyDescent="0.2">
      <c r="B48" s="28" t="s">
        <v>167</v>
      </c>
      <c r="C48" s="101">
        <f>'Beneficiarios CSI_genero (08)'!C48/'Beneficiarios CSI_genero (08)'!E48</f>
        <v>0.83333333333333337</v>
      </c>
      <c r="D48" s="102">
        <f>'Beneficiarios CSI_genero (08)'!D48/'Beneficiarios CSI_genero (08)'!E48</f>
        <v>0.16666666666666666</v>
      </c>
    </row>
    <row r="49" spans="2:4" s="70" customFormat="1" ht="14.25" customHeight="1" x14ac:dyDescent="0.2">
      <c r="B49" s="28" t="s">
        <v>168</v>
      </c>
      <c r="C49" s="101">
        <f>'Beneficiarios CSI_genero (08)'!C49/'Beneficiarios CSI_genero (08)'!E49</f>
        <v>0.73584905660377353</v>
      </c>
      <c r="D49" s="102">
        <f>'Beneficiarios CSI_genero (08)'!D49/'Beneficiarios CSI_genero (08)'!E49</f>
        <v>0.26415094339622641</v>
      </c>
    </row>
    <row r="50" spans="2:4" s="70" customFormat="1" ht="14.25" customHeight="1" x14ac:dyDescent="0.2">
      <c r="B50" s="28" t="s">
        <v>169</v>
      </c>
      <c r="C50" s="101">
        <f>'Beneficiarios CSI_genero (08)'!C50/'Beneficiarios CSI_genero (08)'!E50</f>
        <v>0.75</v>
      </c>
      <c r="D50" s="102">
        <f>'Beneficiarios CSI_genero (08)'!D50/'Beneficiarios CSI_genero (08)'!E50</f>
        <v>0.25</v>
      </c>
    </row>
    <row r="51" spans="2:4" s="70" customFormat="1" ht="14.25" customHeight="1" x14ac:dyDescent="0.2">
      <c r="B51" s="28" t="s">
        <v>170</v>
      </c>
      <c r="C51" s="101">
        <f>'Beneficiarios CSI_genero (08)'!C51/'Beneficiarios CSI_genero (08)'!E51</f>
        <v>0.69473684210526321</v>
      </c>
      <c r="D51" s="102">
        <f>'Beneficiarios CSI_genero (08)'!D51/'Beneficiarios CSI_genero (08)'!E51</f>
        <v>0.30526315789473685</v>
      </c>
    </row>
    <row r="52" spans="2:4" s="70" customFormat="1" ht="14.25" customHeight="1" x14ac:dyDescent="0.2">
      <c r="B52" s="28" t="s">
        <v>171</v>
      </c>
      <c r="C52" s="101">
        <f>'Beneficiarios CSI_genero (08)'!C52/'Beneficiarios CSI_genero (08)'!E52</f>
        <v>0.71739130434782605</v>
      </c>
      <c r="D52" s="102">
        <f>'Beneficiarios CSI_genero (08)'!D52/'Beneficiarios CSI_genero (08)'!E52</f>
        <v>0.28260869565217389</v>
      </c>
    </row>
    <row r="53" spans="2:4" s="70" customFormat="1" ht="14.25" customHeight="1" x14ac:dyDescent="0.2">
      <c r="B53" s="28" t="s">
        <v>27</v>
      </c>
      <c r="C53" s="101">
        <f>'Beneficiarios CSI_genero (08)'!C53/'Beneficiarios CSI_genero (08)'!E53</f>
        <v>0.77685950413223137</v>
      </c>
      <c r="D53" s="102">
        <f>'Beneficiarios CSI_genero (08)'!D53/'Beneficiarios CSI_genero (08)'!E53</f>
        <v>0.2231404958677686</v>
      </c>
    </row>
    <row r="54" spans="2:4" s="70" customFormat="1" ht="14.25" customHeight="1" x14ac:dyDescent="0.2">
      <c r="B54" s="28" t="s">
        <v>172</v>
      </c>
      <c r="C54" s="101">
        <f>'Beneficiarios CSI_genero (08)'!C54/'Beneficiarios CSI_genero (08)'!E54</f>
        <v>0.8571428571428571</v>
      </c>
      <c r="D54" s="102">
        <f>'Beneficiarios CSI_genero (08)'!D54/'Beneficiarios CSI_genero (08)'!E54</f>
        <v>0.14285714285714285</v>
      </c>
    </row>
    <row r="55" spans="2:4" s="70" customFormat="1" ht="14.25" customHeight="1" x14ac:dyDescent="0.2">
      <c r="B55" s="28" t="s">
        <v>173</v>
      </c>
      <c r="C55" s="101">
        <f>'Beneficiarios CSI_genero (08)'!C55/'Beneficiarios CSI_genero (08)'!E55</f>
        <v>0.73939393939393938</v>
      </c>
      <c r="D55" s="102">
        <f>'Beneficiarios CSI_genero (08)'!D55/'Beneficiarios CSI_genero (08)'!E55</f>
        <v>0.26060606060606062</v>
      </c>
    </row>
    <row r="56" spans="2:4" s="70" customFormat="1" ht="14.25" customHeight="1" x14ac:dyDescent="0.2">
      <c r="B56" s="28" t="s">
        <v>174</v>
      </c>
      <c r="C56" s="101">
        <f>'Beneficiarios CSI_genero (08)'!C56/'Beneficiarios CSI_genero (08)'!E56</f>
        <v>0.80281690140845074</v>
      </c>
      <c r="D56" s="102">
        <f>'Beneficiarios CSI_genero (08)'!D56/'Beneficiarios CSI_genero (08)'!E56</f>
        <v>0.19718309859154928</v>
      </c>
    </row>
    <row r="57" spans="2:4" s="70" customFormat="1" ht="14.25" customHeight="1" x14ac:dyDescent="0.2">
      <c r="B57" s="28" t="s">
        <v>175</v>
      </c>
      <c r="C57" s="101">
        <f>'Beneficiarios CSI_genero (08)'!C57/'Beneficiarios CSI_genero (08)'!E57</f>
        <v>0.81502890173410403</v>
      </c>
      <c r="D57" s="102">
        <f>'Beneficiarios CSI_genero (08)'!D57/'Beneficiarios CSI_genero (08)'!E57</f>
        <v>0.18497109826589594</v>
      </c>
    </row>
    <row r="58" spans="2:4" s="70" customFormat="1" ht="14.25" customHeight="1" x14ac:dyDescent="0.2">
      <c r="B58" s="28" t="s">
        <v>176</v>
      </c>
      <c r="C58" s="101">
        <f>'Beneficiarios CSI_genero (08)'!C58/'Beneficiarios CSI_genero (08)'!E58</f>
        <v>0.81432360742705567</v>
      </c>
      <c r="D58" s="102">
        <f>'Beneficiarios CSI_genero (08)'!D58/'Beneficiarios CSI_genero (08)'!E58</f>
        <v>0.1856763925729443</v>
      </c>
    </row>
    <row r="59" spans="2:4" s="70" customFormat="1" ht="14.25" customHeight="1" x14ac:dyDescent="0.2">
      <c r="B59" s="28" t="s">
        <v>177</v>
      </c>
      <c r="C59" s="101">
        <f>'Beneficiarios CSI_genero (08)'!C59/'Beneficiarios CSI_genero (08)'!E59</f>
        <v>0.72727272727272729</v>
      </c>
      <c r="D59" s="102">
        <f>'Beneficiarios CSI_genero (08)'!D59/'Beneficiarios CSI_genero (08)'!E59</f>
        <v>0.27272727272727271</v>
      </c>
    </row>
    <row r="60" spans="2:4" s="70" customFormat="1" ht="14.25" customHeight="1" x14ac:dyDescent="0.2">
      <c r="B60" s="28" t="s">
        <v>178</v>
      </c>
      <c r="C60" s="101">
        <f>'Beneficiarios CSI_genero (08)'!C60/'Beneficiarios CSI_genero (08)'!E60</f>
        <v>0.82417582417582413</v>
      </c>
      <c r="D60" s="102">
        <f>'Beneficiarios CSI_genero (08)'!D60/'Beneficiarios CSI_genero (08)'!E60</f>
        <v>0.17582417582417584</v>
      </c>
    </row>
    <row r="61" spans="2:4" s="70" customFormat="1" ht="14.25" customHeight="1" x14ac:dyDescent="0.2">
      <c r="B61" s="28" t="s">
        <v>179</v>
      </c>
      <c r="C61" s="101">
        <f>'Beneficiarios CSI_genero (08)'!C61/'Beneficiarios CSI_genero (08)'!E61</f>
        <v>0.82499999999999996</v>
      </c>
      <c r="D61" s="102">
        <f>'Beneficiarios CSI_genero (08)'!D61/'Beneficiarios CSI_genero (08)'!E61</f>
        <v>0.17499999999999999</v>
      </c>
    </row>
    <row r="62" spans="2:4" s="70" customFormat="1" ht="14.25" customHeight="1" x14ac:dyDescent="0.2">
      <c r="B62" s="28" t="s">
        <v>180</v>
      </c>
      <c r="C62" s="101">
        <f>'Beneficiarios CSI_genero (08)'!C62/'Beneficiarios CSI_genero (08)'!E62</f>
        <v>0.6785714285714286</v>
      </c>
      <c r="D62" s="102">
        <f>'Beneficiarios CSI_genero (08)'!D62/'Beneficiarios CSI_genero (08)'!E62</f>
        <v>0.32142857142857145</v>
      </c>
    </row>
    <row r="63" spans="2:4" s="70" customFormat="1" ht="14.25" customHeight="1" x14ac:dyDescent="0.2">
      <c r="B63" s="28" t="s">
        <v>181</v>
      </c>
      <c r="C63" s="101">
        <f>'Beneficiarios CSI_genero (08)'!C63/'Beneficiarios CSI_genero (08)'!E63</f>
        <v>0.73134328358208955</v>
      </c>
      <c r="D63" s="102">
        <f>'Beneficiarios CSI_genero (08)'!D63/'Beneficiarios CSI_genero (08)'!E63</f>
        <v>0.26865671641791045</v>
      </c>
    </row>
    <row r="64" spans="2:4" s="70" customFormat="1" ht="14.25" customHeight="1" x14ac:dyDescent="0.2">
      <c r="B64" s="28" t="s">
        <v>182</v>
      </c>
      <c r="C64" s="101">
        <f>'Beneficiarios CSI_genero (08)'!C64/'Beneficiarios CSI_genero (08)'!E64</f>
        <v>0.79591836734693877</v>
      </c>
      <c r="D64" s="102">
        <f>'Beneficiarios CSI_genero (08)'!D64/'Beneficiarios CSI_genero (08)'!E64</f>
        <v>0.20408163265306123</v>
      </c>
    </row>
    <row r="65" spans="2:4" s="70" customFormat="1" ht="14.25" customHeight="1" x14ac:dyDescent="0.2">
      <c r="B65" s="28" t="s">
        <v>183</v>
      </c>
      <c r="C65" s="101">
        <f>'Beneficiarios CSI_genero (08)'!C65/'Beneficiarios CSI_genero (08)'!E65</f>
        <v>0.73015873015873012</v>
      </c>
      <c r="D65" s="102">
        <f>'Beneficiarios CSI_genero (08)'!D65/'Beneficiarios CSI_genero (08)'!E65</f>
        <v>0.26984126984126983</v>
      </c>
    </row>
    <row r="66" spans="2:4" s="70" customFormat="1" ht="14.25" customHeight="1" x14ac:dyDescent="0.2">
      <c r="B66" s="28" t="s">
        <v>184</v>
      </c>
      <c r="C66" s="101">
        <f>'Beneficiarios CSI_genero (08)'!C66/'Beneficiarios CSI_genero (08)'!E66</f>
        <v>0.60869565217391308</v>
      </c>
      <c r="D66" s="102">
        <f>'Beneficiarios CSI_genero (08)'!D66/'Beneficiarios CSI_genero (08)'!E66</f>
        <v>0.39130434782608697</v>
      </c>
    </row>
    <row r="67" spans="2:4" s="70" customFormat="1" ht="14.25" customHeight="1" x14ac:dyDescent="0.2">
      <c r="B67" s="28" t="s">
        <v>185</v>
      </c>
      <c r="C67" s="101">
        <f>'Beneficiarios CSI_genero (08)'!C67/'Beneficiarios CSI_genero (08)'!E67</f>
        <v>0.61904761904761907</v>
      </c>
      <c r="D67" s="102">
        <f>'Beneficiarios CSI_genero (08)'!D67/'Beneficiarios CSI_genero (08)'!E67</f>
        <v>0.38095238095238093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12" s="70" customFormat="1" ht="16.5" customHeight="1" x14ac:dyDescent="0.25">
      <c r="A1"/>
    </row>
    <row r="2" spans="1:12" s="70" customFormat="1" ht="16.5" customHeight="1" x14ac:dyDescent="0.25">
      <c r="A2"/>
      <c r="L2" s="209"/>
    </row>
    <row r="3" spans="1:12" s="70" customFormat="1" ht="16.5" customHeight="1" x14ac:dyDescent="0.25">
      <c r="A3"/>
    </row>
    <row r="4" spans="1:12" s="70" customFormat="1" ht="16.5" customHeight="1" x14ac:dyDescent="0.25">
      <c r="A4"/>
    </row>
    <row r="5" spans="1:12" s="70" customFormat="1" ht="16.5" customHeight="1" x14ac:dyDescent="0.2">
      <c r="A5" s="116" t="s">
        <v>9</v>
      </c>
      <c r="B5" s="119" t="s">
        <v>91</v>
      </c>
      <c r="E5" s="2"/>
      <c r="F5" s="2"/>
    </row>
    <row r="6" spans="1:12" s="70" customFormat="1" ht="12" customHeight="1" x14ac:dyDescent="0.2">
      <c r="A6" s="116"/>
      <c r="B6" s="122" t="s">
        <v>114</v>
      </c>
      <c r="E6" s="2"/>
      <c r="F6" s="2"/>
    </row>
    <row r="7" spans="1:12" ht="15" customHeight="1" x14ac:dyDescent="0.25">
      <c r="I7" s="7"/>
    </row>
    <row r="8" spans="1:12" ht="34.5" customHeight="1" x14ac:dyDescent="0.25">
      <c r="B8" s="7"/>
      <c r="C8" s="464" t="s">
        <v>98</v>
      </c>
      <c r="D8" s="464"/>
      <c r="E8" s="464"/>
      <c r="F8" s="464"/>
      <c r="G8" s="464"/>
      <c r="H8" s="464"/>
      <c r="I8" s="464"/>
    </row>
    <row r="9" spans="1:12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12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12" x14ac:dyDescent="0.25">
      <c r="B11" s="158" t="str">
        <f>'Ev.%1º-4ºtrim_idade (14)'!B11</f>
        <v>Portugal</v>
      </c>
      <c r="C11" s="225">
        <f>[1]Q3.4!J12</f>
        <v>94.543968009888758</v>
      </c>
      <c r="D11" s="211"/>
      <c r="E11" s="211">
        <f>[1]Q3.4!K12</f>
        <v>94.345966296657195</v>
      </c>
      <c r="F11" s="211"/>
      <c r="G11" s="211">
        <f>[1]Q3.4!L12</f>
        <v>92.919529074339636</v>
      </c>
      <c r="H11" s="211"/>
      <c r="I11" s="212">
        <f>[1]Q3.4!M12</f>
        <v>92.885268716686213</v>
      </c>
    </row>
    <row r="12" spans="1:12" x14ac:dyDescent="0.25">
      <c r="B12" s="3" t="str">
        <f>'Ev.%1º-4ºtrim_idade (14)'!B12</f>
        <v>Área Metropolitana de Lisboa</v>
      </c>
      <c r="C12" s="226">
        <f>[1]Q3.4!J13</f>
        <v>96.248416052940541</v>
      </c>
      <c r="D12" s="214"/>
      <c r="E12" s="214">
        <f>[1]Q3.4!K13</f>
        <v>96.535620191761097</v>
      </c>
      <c r="F12" s="214"/>
      <c r="G12" s="214">
        <f>[1]Q3.4!L13</f>
        <v>95.636364120854353</v>
      </c>
      <c r="H12" s="214"/>
      <c r="I12" s="215">
        <f>[1]Q3.4!M13</f>
        <v>95.55523782211479</v>
      </c>
    </row>
    <row r="13" spans="1:12" x14ac:dyDescent="0.25">
      <c r="B13" s="3" t="str">
        <f>'Ev.%1º-4ºtrim_idade (14)'!B13</f>
        <v>Distrito de Lisboa</v>
      </c>
      <c r="C13" s="226">
        <f>[1]Q3.4!J14</f>
        <v>97.59183740451364</v>
      </c>
      <c r="D13" s="214"/>
      <c r="E13" s="214">
        <f>[1]Q3.4!K14</f>
        <v>97.877139508343362</v>
      </c>
      <c r="F13" s="214"/>
      <c r="G13" s="214">
        <f>[1]Q3.4!L14</f>
        <v>97.13106942704556</v>
      </c>
      <c r="H13" s="214"/>
      <c r="I13" s="215">
        <f>[1]Q3.4!M14</f>
        <v>96.967715652317324</v>
      </c>
    </row>
    <row r="14" spans="1:12" x14ac:dyDescent="0.25">
      <c r="B14" s="3" t="str">
        <f>'Ev.%1º-4ºtrim_idade (14)'!B14</f>
        <v>Concelho de Lisboa</v>
      </c>
      <c r="C14" s="227">
        <f>[1]Q3.4!J15</f>
        <v>94.329337060702869</v>
      </c>
      <c r="D14" s="217"/>
      <c r="E14" s="217">
        <f>[1]Q3.4!K15</f>
        <v>94.925259279475995</v>
      </c>
      <c r="F14" s="217"/>
      <c r="G14" s="217">
        <f>[1]Q3.4!L15</f>
        <v>94.892701175070655</v>
      </c>
      <c r="H14" s="217"/>
      <c r="I14" s="218">
        <f>[1]Q3.4!M15</f>
        <v>94.975304295942706</v>
      </c>
    </row>
    <row r="15" spans="1:12" x14ac:dyDescent="0.25">
      <c r="B15" s="28" t="str">
        <f>'Ev.%1º-4ºtrim_idade (14)'!B15</f>
        <v>Ajuda</v>
      </c>
      <c r="C15" s="228">
        <f>[1]Q3.4!J16</f>
        <v>98.900935483870967</v>
      </c>
      <c r="D15" s="220"/>
      <c r="E15" s="220">
        <f>[1]Q3.4!K16</f>
        <v>97.445767918088734</v>
      </c>
      <c r="F15" s="220"/>
      <c r="G15" s="220">
        <f>[1]Q3.4!L16</f>
        <v>95.287498746867172</v>
      </c>
      <c r="H15" s="220"/>
      <c r="I15" s="221">
        <f>[1]Q3.4!M16</f>
        <v>93.938370786516856</v>
      </c>
    </row>
    <row r="16" spans="1:12" x14ac:dyDescent="0.25">
      <c r="B16" s="28" t="str">
        <f>'Ev.%1º-4ºtrim_idade (14)'!B16</f>
        <v>Alcântara</v>
      </c>
      <c r="C16" s="229">
        <f>[1]Q3.4!J17</f>
        <v>88.177832512315263</v>
      </c>
      <c r="D16" s="223"/>
      <c r="E16" s="223">
        <f>[1]Q3.4!K17</f>
        <v>89.524550264550257</v>
      </c>
      <c r="F16" s="223"/>
      <c r="G16" s="223">
        <f>[1]Q3.4!L17</f>
        <v>90.98913759213761</v>
      </c>
      <c r="H16" s="223"/>
      <c r="I16" s="224">
        <f>[1]Q3.4!M17</f>
        <v>90.765603448275868</v>
      </c>
    </row>
    <row r="17" spans="2:9" x14ac:dyDescent="0.25">
      <c r="B17" s="28" t="str">
        <f>'Ev.%1º-4ºtrim_idade (14)'!B17</f>
        <v>Alvalade</v>
      </c>
      <c r="C17" s="229">
        <f>[1]Q3.4!J18</f>
        <v>100.31302452316075</v>
      </c>
      <c r="D17" s="223"/>
      <c r="E17" s="223">
        <f>[1]Q3.4!K18</f>
        <v>105.14080691642651</v>
      </c>
      <c r="F17" s="223"/>
      <c r="G17" s="223">
        <f>[1]Q3.4!L18</f>
        <v>101.15223471624583</v>
      </c>
      <c r="H17" s="223"/>
      <c r="I17" s="224">
        <f>[1]Q3.4!M18</f>
        <v>100.21233746130031</v>
      </c>
    </row>
    <row r="18" spans="2:9" x14ac:dyDescent="0.25">
      <c r="B18" s="28" t="str">
        <f>'Ev.%1º-4ºtrim_idade (14)'!B18</f>
        <v>Areeiro</v>
      </c>
      <c r="C18" s="229">
        <f>[1]Q3.4!J19</f>
        <v>93.182936507936503</v>
      </c>
      <c r="D18" s="223"/>
      <c r="E18" s="223">
        <f>[1]Q3.4!K19</f>
        <v>95.484219409282687</v>
      </c>
      <c r="F18" s="223"/>
      <c r="G18" s="223">
        <f>[1]Q3.4!L19</f>
        <v>95.396735036069401</v>
      </c>
      <c r="H18" s="223"/>
      <c r="I18" s="224">
        <f>[1]Q3.4!M19</f>
        <v>112.96922725816785</v>
      </c>
    </row>
    <row r="19" spans="2:9" x14ac:dyDescent="0.25">
      <c r="B19" s="28" t="str">
        <f>'Ev.%1º-4ºtrim_idade (14)'!B19</f>
        <v>Arroios</v>
      </c>
      <c r="C19" s="229">
        <f>[1]Q3.4!J20</f>
        <v>90.944209702660402</v>
      </c>
      <c r="D19" s="223"/>
      <c r="E19" s="223">
        <f>[1]Q3.4!K20</f>
        <v>92.506929260450164</v>
      </c>
      <c r="F19" s="223"/>
      <c r="G19" s="223">
        <f>[1]Q3.4!L20</f>
        <v>93.312000513294322</v>
      </c>
      <c r="H19" s="223"/>
      <c r="I19" s="224">
        <f>[1]Q3.4!M20</f>
        <v>93.667609075043629</v>
      </c>
    </row>
    <row r="20" spans="2:9" x14ac:dyDescent="0.25">
      <c r="B20" s="28" t="str">
        <f>'Ev.%1º-4ºtrim_idade (14)'!B20</f>
        <v>Avenidas Novas</v>
      </c>
      <c r="C20" s="229">
        <f>[1]Q3.4!J21</f>
        <v>94.184163701067618</v>
      </c>
      <c r="D20" s="223"/>
      <c r="E20" s="223">
        <f>[1]Q3.4!K21</f>
        <v>98.241481481481486</v>
      </c>
      <c r="F20" s="223"/>
      <c r="G20" s="223">
        <f>[1]Q3.4!L21</f>
        <v>96.846629545454547</v>
      </c>
      <c r="H20" s="223"/>
      <c r="I20" s="224">
        <f>[1]Q3.4!M21</f>
        <v>101.20662650602409</v>
      </c>
    </row>
    <row r="21" spans="2:9" x14ac:dyDescent="0.25">
      <c r="B21" s="28" t="str">
        <f>'Ev.%1º-4ºtrim_idade (14)'!B21</f>
        <v>Beato</v>
      </c>
      <c r="C21" s="229">
        <f>[1]Q3.4!J22</f>
        <v>93.225668016194334</v>
      </c>
      <c r="D21" s="223"/>
      <c r="E21" s="223">
        <f>[1]Q3.4!K22</f>
        <v>99.323991416309013</v>
      </c>
      <c r="F21" s="223"/>
      <c r="G21" s="223">
        <f>[1]Q3.4!L22</f>
        <v>103.56574960127591</v>
      </c>
      <c r="H21" s="223"/>
      <c r="I21" s="224">
        <f>[1]Q3.4!M22</f>
        <v>102.81567103787191</v>
      </c>
    </row>
    <row r="22" spans="2:9" x14ac:dyDescent="0.25">
      <c r="B22" s="28" t="str">
        <f>'Ev.%1º-4ºtrim_idade (14)'!B22</f>
        <v>Belém</v>
      </c>
      <c r="C22" s="229">
        <f>[1]Q3.4!J23</f>
        <v>94.791898734177224</v>
      </c>
      <c r="D22" s="223"/>
      <c r="E22" s="223">
        <f>[1]Q3.4!K23</f>
        <v>97.867483443708608</v>
      </c>
      <c r="F22" s="223"/>
      <c r="G22" s="223">
        <f>[1]Q3.4!L23</f>
        <v>96.389246856980805</v>
      </c>
      <c r="H22" s="223"/>
      <c r="I22" s="224">
        <f>[1]Q3.4!M23</f>
        <v>95.06283488701996</v>
      </c>
    </row>
    <row r="23" spans="2:9" x14ac:dyDescent="0.25">
      <c r="B23" s="28" t="str">
        <f>'Ev.%1º-4ºtrim_idade (14)'!B23</f>
        <v>Benfica</v>
      </c>
      <c r="C23" s="229">
        <f>[1]Q3.4!J24</f>
        <v>93.897156308851223</v>
      </c>
      <c r="D23" s="223"/>
      <c r="E23" s="223">
        <f>[1]Q3.4!K24</f>
        <v>97.21738095238095</v>
      </c>
      <c r="F23" s="223"/>
      <c r="G23" s="223">
        <f>[1]Q3.4!L24</f>
        <v>93.77789180107527</v>
      </c>
      <c r="H23" s="223"/>
      <c r="I23" s="224">
        <f>[1]Q3.4!M24</f>
        <v>92.694051724137921</v>
      </c>
    </row>
    <row r="24" spans="2:9" x14ac:dyDescent="0.25">
      <c r="B24" s="28" t="str">
        <f>'Ev.%1º-4ºtrim_idade (14)'!B24</f>
        <v>Campo de Ourique</v>
      </c>
      <c r="C24" s="229">
        <f>[1]Q3.4!J25</f>
        <v>88.700660377358489</v>
      </c>
      <c r="D24" s="223"/>
      <c r="E24" s="223">
        <f>[1]Q3.4!K25</f>
        <v>90.849832214765101</v>
      </c>
      <c r="F24" s="223"/>
      <c r="G24" s="223">
        <f>[1]Q3.4!L25</f>
        <v>95.806886517879576</v>
      </c>
      <c r="H24" s="223"/>
      <c r="I24" s="224">
        <f>[1]Q3.4!M25</f>
        <v>96.176192509673854</v>
      </c>
    </row>
    <row r="25" spans="2:9" x14ac:dyDescent="0.25">
      <c r="B25" s="28" t="str">
        <f>'Ev.%1º-4ºtrim_idade (14)'!B25</f>
        <v>Campolide</v>
      </c>
      <c r="C25" s="229">
        <f>[1]Q3.4!J26</f>
        <v>97.17595</v>
      </c>
      <c r="D25" s="223"/>
      <c r="E25" s="223">
        <f>[1]Q3.4!K26</f>
        <v>95.949378238341964</v>
      </c>
      <c r="F25" s="223"/>
      <c r="G25" s="223">
        <f>[1]Q3.4!L26</f>
        <v>96.724839777542371</v>
      </c>
      <c r="H25" s="223"/>
      <c r="I25" s="224">
        <f>[1]Q3.4!M26</f>
        <v>98.258195656267645</v>
      </c>
    </row>
    <row r="26" spans="2:9" x14ac:dyDescent="0.25">
      <c r="B26" s="28" t="str">
        <f>'Ev.%1º-4ºtrim_idade (14)'!B26</f>
        <v>Carnide</v>
      </c>
      <c r="C26" s="229">
        <f>[1]Q3.4!J27</f>
        <v>90.920138888888886</v>
      </c>
      <c r="D26" s="223"/>
      <c r="E26" s="223">
        <f>[1]Q3.4!K27</f>
        <v>95.665741626794258</v>
      </c>
      <c r="F26" s="223"/>
      <c r="G26" s="223">
        <f>[1]Q3.4!L27</f>
        <v>93.071616025641021</v>
      </c>
      <c r="H26" s="223"/>
      <c r="I26" s="224">
        <f>[1]Q3.4!M27</f>
        <v>94.766398827379334</v>
      </c>
    </row>
    <row r="27" spans="2:9" x14ac:dyDescent="0.25">
      <c r="B27" s="28" t="str">
        <f>'Ev.%1º-4ºtrim_idade (14)'!B27</f>
        <v>Estrela</v>
      </c>
      <c r="C27" s="229">
        <f>[1]Q3.4!J28</f>
        <v>89.109771863117871</v>
      </c>
      <c r="D27" s="223"/>
      <c r="E27" s="223">
        <f>[1]Q3.4!K28</f>
        <v>91.082586872586873</v>
      </c>
      <c r="F27" s="223"/>
      <c r="G27" s="223">
        <f>[1]Q3.4!L28</f>
        <v>92.249548935783153</v>
      </c>
      <c r="H27" s="223"/>
      <c r="I27" s="224">
        <f>[1]Q3.4!M28</f>
        <v>94.052224377217257</v>
      </c>
    </row>
    <row r="28" spans="2:9" x14ac:dyDescent="0.25">
      <c r="B28" s="28" t="str">
        <f>'Ev.%1º-4ºtrim_idade (14)'!B28</f>
        <v>Lumiar</v>
      </c>
      <c r="C28" s="229">
        <f>[1]Q3.4!J29</f>
        <v>96.740565476190483</v>
      </c>
      <c r="D28" s="223"/>
      <c r="E28" s="223">
        <f>[1]Q3.4!K29</f>
        <v>97.510030211480355</v>
      </c>
      <c r="F28" s="223"/>
      <c r="G28" s="223">
        <f>[1]Q3.4!L29</f>
        <v>95.229473129610113</v>
      </c>
      <c r="H28" s="223"/>
      <c r="I28" s="224">
        <f>[1]Q3.4!M29</f>
        <v>94.131391752577315</v>
      </c>
    </row>
    <row r="29" spans="2:9" x14ac:dyDescent="0.25">
      <c r="B29" s="28" t="str">
        <f>'Ev.%1º-4ºtrim_idade (14)'!B29</f>
        <v>Marvila</v>
      </c>
      <c r="C29" s="229">
        <f>[1]Q3.4!J30</f>
        <v>94.759718518518511</v>
      </c>
      <c r="D29" s="223"/>
      <c r="E29" s="223">
        <f>[1]Q3.4!K30</f>
        <v>95.237442572741202</v>
      </c>
      <c r="F29" s="223"/>
      <c r="G29" s="223">
        <f>[1]Q3.4!L30</f>
        <v>95.177745652173911</v>
      </c>
      <c r="H29" s="223"/>
      <c r="I29" s="224">
        <f>[1]Q3.4!M30</f>
        <v>94.440374717982735</v>
      </c>
    </row>
    <row r="30" spans="2:9" x14ac:dyDescent="0.25">
      <c r="B30" s="28" t="str">
        <f>'Ev.%1º-4ºtrim_idade (14)'!B30</f>
        <v>Misericórdia</v>
      </c>
      <c r="C30" s="229">
        <f>[1]Q3.4!J31</f>
        <v>92.423563636363639</v>
      </c>
      <c r="D30" s="223"/>
      <c r="E30" s="223">
        <f>[1]Q3.4!K31</f>
        <v>93.083071161048693</v>
      </c>
      <c r="F30" s="223"/>
      <c r="G30" s="223">
        <f>[1]Q3.4!L31</f>
        <v>94.397451222464298</v>
      </c>
      <c r="H30" s="223"/>
      <c r="I30" s="224">
        <f>[1]Q3.4!M31</f>
        <v>95.352448559670776</v>
      </c>
    </row>
    <row r="31" spans="2:9" x14ac:dyDescent="0.25">
      <c r="B31" s="28" t="str">
        <f>'Ev.%1º-4ºtrim_idade (14)'!B31</f>
        <v>Olivais</v>
      </c>
      <c r="C31" s="229">
        <f>[1]Q3.4!J32</f>
        <v>93.320063965884856</v>
      </c>
      <c r="D31" s="223"/>
      <c r="E31" s="223">
        <f>[1]Q3.4!K32</f>
        <v>93.161172566371675</v>
      </c>
      <c r="F31" s="223"/>
      <c r="G31" s="223">
        <f>[1]Q3.4!L32</f>
        <v>94.103977269986018</v>
      </c>
      <c r="H31" s="223"/>
      <c r="I31" s="224">
        <f>[1]Q3.4!M32</f>
        <v>94.456176862049176</v>
      </c>
    </row>
    <row r="32" spans="2:9" x14ac:dyDescent="0.25">
      <c r="B32" s="28" t="str">
        <f>'Ev.%1º-4ºtrim_idade (14)'!B32</f>
        <v>Parque das Nações</v>
      </c>
      <c r="C32" s="229">
        <f>[1]Q3.4!J33</f>
        <v>82.396451612903221</v>
      </c>
      <c r="D32" s="223"/>
      <c r="E32" s="223">
        <f>[1]Q3.4!K33</f>
        <v>86.365806451612912</v>
      </c>
      <c r="F32" s="223"/>
      <c r="G32" s="223">
        <f>[1]Q3.4!L33</f>
        <v>84.324000000000012</v>
      </c>
      <c r="H32" s="223"/>
      <c r="I32" s="224">
        <f>[1]Q3.4!M33</f>
        <v>82.026833333333343</v>
      </c>
    </row>
    <row r="33" spans="2:9" x14ac:dyDescent="0.25">
      <c r="B33" s="28" t="str">
        <f>'Ev.%1º-4ºtrim_idade (14)'!B33</f>
        <v>Penha de França</v>
      </c>
      <c r="C33" s="229">
        <f>[1]Q3.4!J34</f>
        <v>88.638312159709614</v>
      </c>
      <c r="D33" s="223"/>
      <c r="E33" s="223">
        <f>[1]Q3.4!K34</f>
        <v>90.834943181818176</v>
      </c>
      <c r="F33" s="223"/>
      <c r="G33" s="223">
        <f>[1]Q3.4!L34</f>
        <v>91.647665660756957</v>
      </c>
      <c r="H33" s="223"/>
      <c r="I33" s="224">
        <f>[1]Q3.4!M34</f>
        <v>91.434362930584541</v>
      </c>
    </row>
    <row r="34" spans="2:9" ht="12.75" customHeight="1" x14ac:dyDescent="0.25">
      <c r="B34" s="28" t="str">
        <f>'Ev.%1º-4ºtrim_idade (14)'!B34</f>
        <v>Santa Clara</v>
      </c>
      <c r="C34" s="229">
        <f>[1]Q3.4!J35</f>
        <v>97.943421052631578</v>
      </c>
      <c r="D34" s="223"/>
      <c r="E34" s="223">
        <f>[1]Q3.4!K35</f>
        <v>100.01060606060605</v>
      </c>
      <c r="F34" s="223"/>
      <c r="G34" s="223">
        <f>[1]Q3.4!L35</f>
        <v>97.415336052836039</v>
      </c>
      <c r="H34" s="223"/>
      <c r="I34" s="224">
        <f>[1]Q3.4!M35</f>
        <v>97.593968169977217</v>
      </c>
    </row>
    <row r="35" spans="2:9" x14ac:dyDescent="0.25">
      <c r="B35" s="28" t="str">
        <f>'Ev.%1º-4ºtrim_idade (14)'!B35</f>
        <v>Santa Maria Maior</v>
      </c>
      <c r="C35" s="229">
        <f>[1]Q3.4!J36</f>
        <v>96.705080385852085</v>
      </c>
      <c r="D35" s="223"/>
      <c r="E35" s="223">
        <f>[1]Q3.4!K36</f>
        <v>97.07098684210527</v>
      </c>
      <c r="F35" s="223"/>
      <c r="G35" s="223">
        <f>[1]Q3.4!L36</f>
        <v>96.668078815298273</v>
      </c>
      <c r="H35" s="223"/>
      <c r="I35" s="224">
        <f>[1]Q3.4!M36</f>
        <v>97.124244604316544</v>
      </c>
    </row>
    <row r="36" spans="2:9" x14ac:dyDescent="0.25">
      <c r="B36" s="28" t="str">
        <f>'Ev.%1º-4ºtrim_idade (14)'!B36</f>
        <v>Santo António</v>
      </c>
      <c r="C36" s="229">
        <f>[1]Q3.4!J37</f>
        <v>91.744708737864073</v>
      </c>
      <c r="D36" s="223"/>
      <c r="E36" s="223">
        <f>[1]Q3.4!K37</f>
        <v>94.056113989637311</v>
      </c>
      <c r="F36" s="223"/>
      <c r="G36" s="223">
        <f>[1]Q3.4!L37</f>
        <v>95.345045634662853</v>
      </c>
      <c r="H36" s="223"/>
      <c r="I36" s="224">
        <f>[1]Q3.4!M37</f>
        <v>96.876470588235293</v>
      </c>
    </row>
    <row r="37" spans="2:9" x14ac:dyDescent="0.25">
      <c r="B37" s="28" t="str">
        <f>'Ev.%1º-4ºtrim_idade (14)'!B37</f>
        <v>São Domingos de Benfica</v>
      </c>
      <c r="C37" s="229">
        <f>[1]Q3.4!J38</f>
        <v>89.152488687782807</v>
      </c>
      <c r="D37" s="223"/>
      <c r="E37" s="223">
        <f>[1]Q3.4!K38</f>
        <v>94.319065420560747</v>
      </c>
      <c r="F37" s="223"/>
      <c r="G37" s="223">
        <f>[1]Q3.4!L38</f>
        <v>96.536884236453204</v>
      </c>
      <c r="H37" s="223"/>
      <c r="I37" s="224">
        <f>[1]Q3.4!M38</f>
        <v>92.714011979087346</v>
      </c>
    </row>
    <row r="38" spans="2:9" x14ac:dyDescent="0.25">
      <c r="B38" s="28" t="str">
        <f>'Ev.%1º-4ºtrim_idade (14)'!B38</f>
        <v>São Vicente</v>
      </c>
      <c r="C38" s="229">
        <f>[1]Q3.4!J39</f>
        <v>85.944444444444443</v>
      </c>
      <c r="D38" s="223"/>
      <c r="E38" s="223">
        <f>[1]Q3.4!K39</f>
        <v>86.490862745098028</v>
      </c>
      <c r="F38" s="223"/>
      <c r="G38" s="223">
        <f>[1]Q3.4!L39</f>
        <v>86.352208140153536</v>
      </c>
      <c r="H38" s="223"/>
      <c r="I38" s="224">
        <f>[1]Q3.4!M39</f>
        <v>89.14713585041639</v>
      </c>
    </row>
    <row r="39" spans="2:9" x14ac:dyDescent="0.25">
      <c r="B39" s="31"/>
      <c r="C39" s="468"/>
      <c r="D39" s="469"/>
      <c r="E39" s="469"/>
      <c r="F39" s="469"/>
      <c r="G39" s="469"/>
      <c r="H39" s="468"/>
      <c r="I39" s="469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102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9.5" customHeight="1" x14ac:dyDescent="0.25">
      <c r="B8" s="7"/>
      <c r="C8" s="161" t="s">
        <v>117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10</v>
      </c>
      <c r="C10" s="117"/>
    </row>
    <row r="11" spans="1:3" x14ac:dyDescent="0.25">
      <c r="B11" s="158" t="str">
        <f>'CSI valor médio (14)'!B11</f>
        <v>Portugal</v>
      </c>
      <c r="C11" s="339">
        <f>'CSI valor médio (14)'!I11-'CSI valor médio (14)'!C11</f>
        <v>-1.6586992932025453</v>
      </c>
    </row>
    <row r="12" spans="1:3" x14ac:dyDescent="0.25">
      <c r="B12" s="3" t="str">
        <f>'CSI valor médio (14)'!B12</f>
        <v>Área Metropolitana de Lisboa</v>
      </c>
      <c r="C12" s="340">
        <f>'CSI valor médio (14)'!I12-'CSI valor médio (14)'!C12</f>
        <v>-0.69317823082575103</v>
      </c>
    </row>
    <row r="13" spans="1:3" x14ac:dyDescent="0.25">
      <c r="B13" s="3" t="str">
        <f>'CSI valor médio (14)'!B13</f>
        <v>Distrito de Lisboa</v>
      </c>
      <c r="C13" s="340">
        <f>'CSI valor médio (14)'!I13-'CSI valor médio (14)'!C13</f>
        <v>-0.62412175219631649</v>
      </c>
    </row>
    <row r="14" spans="1:3" x14ac:dyDescent="0.25">
      <c r="B14" s="3" t="str">
        <f>'CSI valor médio (14)'!B14</f>
        <v>Concelho de Lisboa</v>
      </c>
      <c r="C14" s="341">
        <f>'CSI valor médio (14)'!I14-'CSI valor médio (14)'!C14</f>
        <v>0.64596723523983712</v>
      </c>
    </row>
    <row r="15" spans="1:3" x14ac:dyDescent="0.25">
      <c r="B15" s="28" t="str">
        <f>'CSI valor médio (14)'!B15</f>
        <v>Ajuda</v>
      </c>
      <c r="C15" s="340">
        <f>'CSI valor médio (14)'!I15-'CSI valor médio (14)'!C15</f>
        <v>-4.9625646973541109</v>
      </c>
    </row>
    <row r="16" spans="1:3" x14ac:dyDescent="0.25">
      <c r="B16" s="28" t="str">
        <f>'CSI valor médio (14)'!B16</f>
        <v>Alcântara</v>
      </c>
      <c r="C16" s="340">
        <f>'CSI valor médio (14)'!I16-'CSI valor médio (14)'!C16</f>
        <v>2.5877709359606058</v>
      </c>
    </row>
    <row r="17" spans="2:3" x14ac:dyDescent="0.25">
      <c r="B17" s="28" t="str">
        <f>'CSI valor médio (14)'!B17</f>
        <v>Alvalade</v>
      </c>
      <c r="C17" s="340">
        <f>'CSI valor médio (14)'!I17-'CSI valor médio (14)'!C17</f>
        <v>-0.10068706186044096</v>
      </c>
    </row>
    <row r="18" spans="2:3" x14ac:dyDescent="0.25">
      <c r="B18" s="28" t="str">
        <f>'CSI valor médio (14)'!B18</f>
        <v>Areeiro</v>
      </c>
      <c r="C18" s="340">
        <f>'CSI valor médio (14)'!I18-'CSI valor médio (14)'!C18</f>
        <v>19.786290750231345</v>
      </c>
    </row>
    <row r="19" spans="2:3" x14ac:dyDescent="0.25">
      <c r="B19" s="28" t="str">
        <f>'CSI valor médio (14)'!B19</f>
        <v>Arroios</v>
      </c>
      <c r="C19" s="340">
        <f>'CSI valor médio (14)'!I19-'CSI valor médio (14)'!C19</f>
        <v>2.723399372383227</v>
      </c>
    </row>
    <row r="20" spans="2:3" x14ac:dyDescent="0.25">
      <c r="B20" s="28" t="str">
        <f>'CSI valor médio (14)'!B20</f>
        <v>Avenidas Novas</v>
      </c>
      <c r="C20" s="340">
        <f>'CSI valor médio (14)'!I20-'CSI valor médio (14)'!C20</f>
        <v>7.0224628049564757</v>
      </c>
    </row>
    <row r="21" spans="2:3" x14ac:dyDescent="0.25">
      <c r="B21" s="28" t="str">
        <f>'CSI valor médio (14)'!B21</f>
        <v>Beato</v>
      </c>
      <c r="C21" s="340">
        <f>'CSI valor médio (14)'!I21-'CSI valor médio (14)'!C21</f>
        <v>9.5900030216775747</v>
      </c>
    </row>
    <row r="22" spans="2:3" x14ac:dyDescent="0.25">
      <c r="B22" s="28" t="str">
        <f>'CSI valor médio (14)'!B22</f>
        <v>Belém</v>
      </c>
      <c r="C22" s="340">
        <f>'CSI valor médio (14)'!I22-'CSI valor médio (14)'!C22</f>
        <v>0.27093615284273653</v>
      </c>
    </row>
    <row r="23" spans="2:3" x14ac:dyDescent="0.25">
      <c r="B23" s="28" t="str">
        <f>'CSI valor médio (14)'!B23</f>
        <v>Benfica</v>
      </c>
      <c r="C23" s="340">
        <f>'CSI valor médio (14)'!I23-'CSI valor médio (14)'!C23</f>
        <v>-1.2031045847133015</v>
      </c>
    </row>
    <row r="24" spans="2:3" x14ac:dyDescent="0.25">
      <c r="B24" s="28" t="str">
        <f>'CSI valor médio (14)'!B24</f>
        <v>Campo de Ourique</v>
      </c>
      <c r="C24" s="340">
        <f>'CSI valor médio (14)'!I24-'CSI valor médio (14)'!C24</f>
        <v>7.4755321323153652</v>
      </c>
    </row>
    <row r="25" spans="2:3" x14ac:dyDescent="0.25">
      <c r="B25" s="28" t="str">
        <f>'CSI valor médio (14)'!B25</f>
        <v>Campolide</v>
      </c>
      <c r="C25" s="340">
        <f>'CSI valor médio (14)'!I25-'CSI valor médio (14)'!C25</f>
        <v>1.082245656267645</v>
      </c>
    </row>
    <row r="26" spans="2:3" x14ac:dyDescent="0.25">
      <c r="B26" s="28" t="str">
        <f>'CSI valor médio (14)'!B26</f>
        <v>Carnide</v>
      </c>
      <c r="C26" s="340">
        <f>'CSI valor médio (14)'!I26-'CSI valor médio (14)'!C26</f>
        <v>3.8462599384904479</v>
      </c>
    </row>
    <row r="27" spans="2:3" x14ac:dyDescent="0.25">
      <c r="B27" s="28" t="str">
        <f>'CSI valor médio (14)'!B27</f>
        <v>Estrela</v>
      </c>
      <c r="C27" s="340">
        <f>'CSI valor médio (14)'!I27-'CSI valor médio (14)'!C27</f>
        <v>4.9424525140993865</v>
      </c>
    </row>
    <row r="28" spans="2:3" x14ac:dyDescent="0.25">
      <c r="B28" s="28" t="str">
        <f>'CSI valor médio (14)'!B28</f>
        <v>Lumiar</v>
      </c>
      <c r="C28" s="340">
        <f>'CSI valor médio (14)'!I28-'CSI valor médio (14)'!C28</f>
        <v>-2.6091737236131678</v>
      </c>
    </row>
    <row r="29" spans="2:3" x14ac:dyDescent="0.25">
      <c r="B29" s="28" t="str">
        <f>'CSI valor médio (14)'!B29</f>
        <v>Marvila</v>
      </c>
      <c r="C29" s="340">
        <f>'CSI valor médio (14)'!I29-'CSI valor médio (14)'!C29</f>
        <v>-0.31934380053577627</v>
      </c>
    </row>
    <row r="30" spans="2:3" x14ac:dyDescent="0.25">
      <c r="B30" s="28" t="str">
        <f>'CSI valor médio (14)'!B30</f>
        <v>Misericórdia</v>
      </c>
      <c r="C30" s="340">
        <f>'CSI valor médio (14)'!I30-'CSI valor médio (14)'!C30</f>
        <v>2.9288849233071375</v>
      </c>
    </row>
    <row r="31" spans="2:3" x14ac:dyDescent="0.25">
      <c r="B31" s="28" t="str">
        <f>'CSI valor médio (14)'!B31</f>
        <v>Olivais</v>
      </c>
      <c r="C31" s="340">
        <f>'CSI valor médio (14)'!I31-'CSI valor médio (14)'!C31</f>
        <v>1.1361128961643203</v>
      </c>
    </row>
    <row r="32" spans="2:3" x14ac:dyDescent="0.25">
      <c r="B32" s="28" t="str">
        <f>'CSI valor médio (14)'!B32</f>
        <v>Parque das Nações</v>
      </c>
      <c r="C32" s="340">
        <f>'CSI valor médio (14)'!I32-'CSI valor médio (14)'!C32</f>
        <v>-0.36961827956987747</v>
      </c>
    </row>
    <row r="33" spans="2:3" x14ac:dyDescent="0.25">
      <c r="B33" s="28" t="str">
        <f>'CSI valor médio (14)'!B33</f>
        <v>Penha de França</v>
      </c>
      <c r="C33" s="340">
        <f>'CSI valor médio (14)'!I33-'CSI valor médio (14)'!C33</f>
        <v>2.7960507708749276</v>
      </c>
    </row>
    <row r="34" spans="2:3" ht="12.75" customHeight="1" x14ac:dyDescent="0.25">
      <c r="B34" s="28" t="str">
        <f>'CSI valor médio (14)'!B34</f>
        <v>Santa Clara</v>
      </c>
      <c r="C34" s="340">
        <f>'CSI valor médio (14)'!I34-'CSI valor médio (14)'!C34</f>
        <v>-0.34945288265436147</v>
      </c>
    </row>
    <row r="35" spans="2:3" x14ac:dyDescent="0.25">
      <c r="B35" s="28" t="str">
        <f>'CSI valor médio (14)'!B35</f>
        <v>Santa Maria Maior</v>
      </c>
      <c r="C35" s="340">
        <f>'CSI valor médio (14)'!I35-'CSI valor médio (14)'!C35</f>
        <v>0.41916421846445928</v>
      </c>
    </row>
    <row r="36" spans="2:3" x14ac:dyDescent="0.25">
      <c r="B36" s="28" t="str">
        <f>'CSI valor médio (14)'!B36</f>
        <v>Santo António</v>
      </c>
      <c r="C36" s="340">
        <f>'CSI valor médio (14)'!I36-'CSI valor médio (14)'!C36</f>
        <v>5.1317618503712197</v>
      </c>
    </row>
    <row r="37" spans="2:3" x14ac:dyDescent="0.25">
      <c r="B37" s="28" t="str">
        <f>'CSI valor médio (14)'!B37</f>
        <v>São Domingos de Benfica</v>
      </c>
      <c r="C37" s="340">
        <f>'CSI valor médio (14)'!I37-'CSI valor médio (14)'!C37</f>
        <v>3.5615232913045389</v>
      </c>
    </row>
    <row r="38" spans="2:3" x14ac:dyDescent="0.25">
      <c r="B38" s="28" t="str">
        <f>'CSI valor médio (14)'!B38</f>
        <v>São Vicente</v>
      </c>
      <c r="C38" s="342">
        <f>'CSI valor médio (14)'!I38-'CSI valor médio (14)'!C38</f>
        <v>3.2026914059719473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4:N74"/>
  <sheetViews>
    <sheetView showGridLines="0" showRowColHeaders="0" workbookViewId="0">
      <selection activeCell="B17" sqref="B17:J17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61" t="s">
        <v>55</v>
      </c>
      <c r="C5" s="462"/>
      <c r="D5" s="462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153"/>
      <c r="D6" s="153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463" t="s">
        <v>92</v>
      </c>
      <c r="C8" s="463"/>
      <c r="D8" s="463"/>
      <c r="E8" s="463"/>
      <c r="F8" s="463"/>
      <c r="G8" s="463"/>
      <c r="H8" s="463"/>
      <c r="I8" s="463"/>
      <c r="J8" s="463"/>
      <c r="K8" s="77"/>
      <c r="L8" s="30"/>
      <c r="M8" s="30"/>
      <c r="N8" s="30"/>
    </row>
    <row r="9" spans="1:14" x14ac:dyDescent="0.25">
      <c r="A9" s="113" t="s">
        <v>3</v>
      </c>
      <c r="B9" s="463" t="s">
        <v>93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113" t="s">
        <v>4</v>
      </c>
      <c r="B10" s="486" t="s">
        <v>237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x14ac:dyDescent="0.25">
      <c r="A11" s="113" t="s">
        <v>5</v>
      </c>
      <c r="B11" s="486" t="s">
        <v>238</v>
      </c>
      <c r="C11" s="486"/>
      <c r="D11" s="486"/>
      <c r="E11" s="486"/>
      <c r="F11" s="486"/>
      <c r="G11" s="486"/>
      <c r="H11" s="486"/>
      <c r="I11" s="486"/>
      <c r="J11" s="486"/>
      <c r="K11" s="77"/>
      <c r="L11" s="30"/>
      <c r="M11" s="30"/>
      <c r="N11" s="30"/>
    </row>
    <row r="12" spans="1:14" x14ac:dyDescent="0.25">
      <c r="A12" s="113" t="s">
        <v>6</v>
      </c>
      <c r="B12" s="463" t="s">
        <v>94</v>
      </c>
      <c r="C12" s="463"/>
      <c r="D12" s="463"/>
      <c r="E12" s="463"/>
      <c r="F12" s="463"/>
      <c r="G12" s="463"/>
      <c r="H12" s="463"/>
      <c r="I12" s="463"/>
      <c r="J12" s="463"/>
      <c r="K12" s="147"/>
      <c r="L12" s="30"/>
      <c r="M12" s="30"/>
      <c r="N12" s="30"/>
    </row>
    <row r="13" spans="1:14" x14ac:dyDescent="0.25">
      <c r="A13" s="113" t="s">
        <v>30</v>
      </c>
      <c r="B13" s="463" t="s">
        <v>95</v>
      </c>
      <c r="C13" s="463"/>
      <c r="D13" s="463"/>
      <c r="E13" s="463"/>
      <c r="F13" s="463"/>
      <c r="G13" s="463"/>
      <c r="H13" s="463"/>
      <c r="I13" s="463"/>
      <c r="J13" s="463"/>
      <c r="K13" s="147"/>
      <c r="L13" s="30"/>
      <c r="M13" s="30"/>
      <c r="N13" s="30"/>
    </row>
    <row r="14" spans="1:14" x14ac:dyDescent="0.25">
      <c r="A14" s="113" t="s">
        <v>7</v>
      </c>
      <c r="B14" s="486" t="s">
        <v>239</v>
      </c>
      <c r="C14" s="486"/>
      <c r="D14" s="486"/>
      <c r="E14" s="486"/>
      <c r="F14" s="486"/>
      <c r="G14" s="486"/>
      <c r="H14" s="486"/>
      <c r="I14" s="486"/>
      <c r="J14" s="486"/>
      <c r="K14" s="125"/>
      <c r="L14" s="30"/>
      <c r="M14" s="30"/>
      <c r="N14" s="30"/>
    </row>
    <row r="15" spans="1:14" x14ac:dyDescent="0.25">
      <c r="A15" s="113" t="s">
        <v>8</v>
      </c>
      <c r="B15" s="486" t="s">
        <v>220</v>
      </c>
      <c r="C15" s="486"/>
      <c r="D15" s="486"/>
      <c r="E15" s="486"/>
      <c r="F15" s="486"/>
      <c r="G15" s="486"/>
      <c r="H15" s="486"/>
      <c r="I15" s="486"/>
      <c r="J15" s="486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37"/>
      <c r="D16" s="337"/>
      <c r="E16" s="337"/>
      <c r="F16" s="337"/>
      <c r="G16" s="337"/>
      <c r="H16" s="337"/>
      <c r="I16" s="337"/>
      <c r="J16" s="337"/>
      <c r="K16" s="124"/>
      <c r="L16" s="30"/>
      <c r="M16" s="30"/>
      <c r="N16" s="30"/>
    </row>
    <row r="17" spans="1:14" x14ac:dyDescent="0.25">
      <c r="A17" s="113" t="s">
        <v>9</v>
      </c>
      <c r="B17" s="486" t="s">
        <v>96</v>
      </c>
      <c r="C17" s="486"/>
      <c r="D17" s="486"/>
      <c r="E17" s="486"/>
      <c r="F17" s="486"/>
      <c r="G17" s="486"/>
      <c r="H17" s="486"/>
      <c r="I17" s="486"/>
      <c r="J17" s="486"/>
      <c r="K17" s="124"/>
      <c r="L17" s="30"/>
      <c r="M17" s="30"/>
      <c r="N17" s="30"/>
    </row>
    <row r="18" spans="1:14" x14ac:dyDescent="0.25">
      <c r="A18" s="113" t="s">
        <v>142</v>
      </c>
      <c r="B18" s="486" t="s">
        <v>240</v>
      </c>
      <c r="C18" s="486"/>
      <c r="D18" s="486"/>
      <c r="E18" s="486"/>
      <c r="F18" s="486"/>
      <c r="G18" s="486"/>
      <c r="H18" s="486"/>
      <c r="I18" s="486"/>
      <c r="J18" s="486"/>
      <c r="K18" s="125"/>
      <c r="L18" s="30"/>
      <c r="M18" s="30"/>
      <c r="N18" s="30"/>
    </row>
    <row r="19" spans="1:14" x14ac:dyDescent="0.25">
      <c r="A19" s="113"/>
      <c r="B19" s="77"/>
      <c r="C19" s="386"/>
      <c r="D19" s="386"/>
      <c r="E19" s="386"/>
      <c r="F19" s="386"/>
      <c r="G19" s="386"/>
      <c r="H19" s="386"/>
      <c r="I19" s="386"/>
      <c r="J19" s="386"/>
      <c r="K19" s="125"/>
      <c r="L19" s="30"/>
      <c r="M19" s="30"/>
      <c r="N19" s="30"/>
    </row>
    <row r="20" spans="1:14" x14ac:dyDescent="0.25">
      <c r="A20" s="113"/>
      <c r="B20" s="486"/>
      <c r="C20" s="486"/>
      <c r="D20" s="486"/>
      <c r="E20" s="486"/>
      <c r="F20" s="486"/>
      <c r="G20" s="486"/>
      <c r="H20" s="486"/>
      <c r="I20" s="486"/>
      <c r="J20" s="486"/>
      <c r="K20" s="125"/>
      <c r="L20" s="30"/>
      <c r="M20" s="30"/>
      <c r="N20" s="30"/>
    </row>
    <row r="21" spans="1:14" x14ac:dyDescent="0.25">
      <c r="A21" s="113"/>
      <c r="B21" s="486"/>
      <c r="C21" s="486"/>
      <c r="D21" s="486"/>
      <c r="E21" s="486"/>
      <c r="F21" s="486"/>
      <c r="G21" s="486"/>
      <c r="H21" s="486"/>
      <c r="I21" s="486"/>
      <c r="J21" s="486"/>
      <c r="K21" s="147"/>
      <c r="L21" s="30"/>
      <c r="M21" s="30"/>
      <c r="N21" s="30"/>
    </row>
    <row r="22" spans="1:14" x14ac:dyDescent="0.25">
      <c r="A22" s="113"/>
      <c r="B22" s="463"/>
      <c r="C22" s="463"/>
      <c r="D22" s="463"/>
      <c r="E22" s="463"/>
      <c r="F22" s="463"/>
      <c r="G22" s="463"/>
      <c r="H22" s="463"/>
      <c r="I22" s="463"/>
      <c r="J22" s="463"/>
      <c r="K22" s="147"/>
      <c r="L22" s="30"/>
      <c r="M22" s="30"/>
      <c r="N22" s="30"/>
    </row>
    <row r="23" spans="1:14" x14ac:dyDescent="0.25">
      <c r="A23" s="113"/>
      <c r="B23" s="463"/>
      <c r="C23" s="463"/>
      <c r="D23" s="463"/>
      <c r="E23" s="463"/>
      <c r="F23" s="463"/>
      <c r="G23" s="463"/>
      <c r="H23" s="463"/>
      <c r="I23" s="463"/>
      <c r="J23" s="463"/>
      <c r="K23" s="77"/>
      <c r="L23" s="30"/>
      <c r="M23" s="30"/>
      <c r="N23" s="30"/>
    </row>
    <row r="24" spans="1:14" x14ac:dyDescent="0.25">
      <c r="A24" s="113"/>
      <c r="B24" s="463"/>
      <c r="C24" s="463"/>
      <c r="D24" s="463"/>
      <c r="E24" s="463"/>
      <c r="F24" s="463"/>
      <c r="G24" s="463"/>
      <c r="H24" s="463"/>
      <c r="I24" s="463"/>
      <c r="J24" s="463"/>
      <c r="K24" s="77"/>
      <c r="L24" s="30"/>
      <c r="M24" s="30"/>
      <c r="N24" s="30"/>
    </row>
    <row r="25" spans="1:14" x14ac:dyDescent="0.25">
      <c r="A25" s="113"/>
      <c r="B25" s="463"/>
      <c r="C25" s="463"/>
      <c r="D25" s="463"/>
      <c r="E25" s="463"/>
      <c r="F25" s="463"/>
      <c r="G25" s="463"/>
      <c r="H25" s="463"/>
      <c r="I25" s="463"/>
      <c r="J25" s="463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9"/>
      <c r="B45" s="79"/>
      <c r="C45" s="80"/>
      <c r="D45" s="80"/>
    </row>
    <row r="46" spans="1:14" x14ac:dyDescent="0.25">
      <c r="A46" s="69"/>
      <c r="B46" s="79"/>
      <c r="C46" s="80"/>
      <c r="D46" s="80"/>
    </row>
    <row r="47" spans="1:14" x14ac:dyDescent="0.25">
      <c r="A47" s="69"/>
      <c r="B47" s="79"/>
      <c r="C47" s="80"/>
      <c r="D47" s="80"/>
    </row>
    <row r="48" spans="1:14" x14ac:dyDescent="0.25">
      <c r="A48" s="69"/>
      <c r="B48" s="79"/>
      <c r="C48" s="80"/>
      <c r="D48" s="80"/>
    </row>
    <row r="49" spans="1:4" x14ac:dyDescent="0.25">
      <c r="A49" s="69"/>
      <c r="B49" s="79"/>
      <c r="C49" s="80"/>
      <c r="D49" s="80"/>
    </row>
    <row r="50" spans="1:4" x14ac:dyDescent="0.25">
      <c r="A50" s="69"/>
      <c r="B50" s="79"/>
      <c r="C50" s="80"/>
      <c r="D50" s="80"/>
    </row>
    <row r="51" spans="1:4" x14ac:dyDescent="0.25">
      <c r="A51" s="69"/>
      <c r="B51" s="79"/>
      <c r="C51" s="80"/>
      <c r="D51" s="80"/>
    </row>
    <row r="52" spans="1:4" x14ac:dyDescent="0.25">
      <c r="A52" s="69"/>
      <c r="B52" s="79"/>
      <c r="C52" s="80"/>
      <c r="D52" s="80"/>
    </row>
    <row r="53" spans="1:4" x14ac:dyDescent="0.25">
      <c r="A53" s="69"/>
      <c r="B53" s="79"/>
      <c r="C53" s="80"/>
      <c r="D53" s="80"/>
    </row>
    <row r="54" spans="1:4" x14ac:dyDescent="0.25">
      <c r="A54" s="69"/>
      <c r="B54" s="79"/>
      <c r="C54" s="80"/>
      <c r="D54" s="80"/>
    </row>
    <row r="55" spans="1:4" x14ac:dyDescent="0.25">
      <c r="A55" s="69"/>
      <c r="B55" s="79"/>
      <c r="C55" s="80"/>
      <c r="D55" s="80"/>
    </row>
    <row r="56" spans="1:4" x14ac:dyDescent="0.25">
      <c r="A56" s="69"/>
      <c r="B56" s="79"/>
      <c r="C56" s="80"/>
      <c r="D56" s="80"/>
    </row>
    <row r="57" spans="1:4" x14ac:dyDescent="0.25">
      <c r="A57" s="69"/>
      <c r="B57" s="79"/>
      <c r="C57" s="80"/>
      <c r="D57" s="80"/>
    </row>
    <row r="58" spans="1:4" x14ac:dyDescent="0.25">
      <c r="A58" s="69"/>
      <c r="B58" s="79"/>
      <c r="C58" s="80"/>
      <c r="D58" s="80"/>
    </row>
    <row r="59" spans="1:4" x14ac:dyDescent="0.25">
      <c r="A59" s="69"/>
      <c r="B59" s="79"/>
      <c r="C59" s="80"/>
      <c r="D59" s="80"/>
    </row>
    <row r="60" spans="1:4" x14ac:dyDescent="0.25">
      <c r="A60" s="69"/>
      <c r="B60" s="79"/>
      <c r="C60" s="80"/>
      <c r="D60" s="80"/>
    </row>
    <row r="61" spans="1:4" x14ac:dyDescent="0.25">
      <c r="A61" s="69"/>
      <c r="B61" s="79"/>
      <c r="C61" s="80"/>
      <c r="D61" s="80"/>
    </row>
    <row r="62" spans="1:4" x14ac:dyDescent="0.25">
      <c r="A62" s="69"/>
      <c r="B62" s="79"/>
      <c r="C62" s="80"/>
      <c r="D62" s="80"/>
    </row>
    <row r="63" spans="1:4" x14ac:dyDescent="0.25">
      <c r="A63" s="69"/>
      <c r="B63" s="79"/>
      <c r="C63" s="80"/>
      <c r="D63" s="80"/>
    </row>
    <row r="64" spans="1:4" x14ac:dyDescent="0.25">
      <c r="A64" s="69"/>
      <c r="B64" s="79"/>
      <c r="C64" s="80"/>
      <c r="D64" s="80"/>
    </row>
    <row r="65" spans="1:4" x14ac:dyDescent="0.25">
      <c r="A65" s="69"/>
      <c r="B65" s="79"/>
      <c r="C65" s="80"/>
      <c r="D65" s="80"/>
    </row>
    <row r="66" spans="1:4" x14ac:dyDescent="0.25">
      <c r="A66" s="69"/>
      <c r="B66" s="79"/>
      <c r="C66" s="80"/>
      <c r="D66" s="80"/>
    </row>
    <row r="67" spans="1:4" x14ac:dyDescent="0.25">
      <c r="A67" s="69"/>
      <c r="B67" s="79"/>
      <c r="C67" s="80"/>
      <c r="D67" s="80"/>
    </row>
    <row r="68" spans="1:4" x14ac:dyDescent="0.25">
      <c r="A68" s="69"/>
      <c r="B68" s="79"/>
      <c r="C68" s="80"/>
      <c r="D68" s="80"/>
    </row>
    <row r="69" spans="1:4" x14ac:dyDescent="0.25">
      <c r="A69" s="69"/>
      <c r="B69" s="79"/>
      <c r="C69" s="80"/>
      <c r="D69" s="80"/>
    </row>
    <row r="70" spans="1:4" x14ac:dyDescent="0.25">
      <c r="A70" s="69"/>
      <c r="B70" s="79"/>
      <c r="C70" s="80"/>
      <c r="D70" s="80"/>
    </row>
    <row r="71" spans="1:4" x14ac:dyDescent="0.25">
      <c r="A71" s="69"/>
      <c r="B71" s="79"/>
      <c r="C71" s="80"/>
      <c r="D71" s="80"/>
    </row>
    <row r="72" spans="1:4" x14ac:dyDescent="0.25">
      <c r="A72" s="69"/>
      <c r="B72" s="79"/>
      <c r="C72" s="80"/>
      <c r="D72" s="80"/>
    </row>
    <row r="73" spans="1:4" x14ac:dyDescent="0.25">
      <c r="A73" s="69"/>
      <c r="B73" s="79"/>
      <c r="C73" s="80"/>
      <c r="D73" s="80"/>
    </row>
    <row r="74" spans="1:4" x14ac:dyDescent="0.25">
      <c r="A74" s="69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5)'!A1" display="Evolução número de beneficiários de Complemento Solidário para Idosos, género, 2015, 1º trim.-4º trim."/>
    <hyperlink ref="B13:J13" location="'Beneficiarios CSI_idade % (15)'!A1" display="Número de beneficiários de Complemento Solidário para Idosos, escalão etário, 2015 (%)"/>
    <hyperlink ref="B8:J8" location="'Beneficiarios CSI_Genero (15)'!A1" display="Número de Beneficiários de Complemento Solidário para Idosos, género, 2015"/>
    <hyperlink ref="B9:J9" location="'BeneficiáriosCSI_genero % (15)'!A1" display="Número de Beneficiários de Complemento Solidário para Idosos, género, 2015 (%)"/>
    <hyperlink ref="B11:J11" location="'Ev.%1º-4º trim_genero (15)'!A1" display="Evolução número de beneficiários de Complemento Solidário para Idosos, género, 2015, 1º trim.-4º trim. (%)"/>
    <hyperlink ref="B12:J12" location="'Beneficiarios CSI_idade (15)'!A1" display="Número de beneficiários de Complemento Solidário para Idosos, escalão etário, 2015"/>
    <hyperlink ref="B14:J14" location="'Ev.Nº_1º-4ºtrim_idade  (15)'!A1" display="Evolução número de beneficiários de Complemento Solidário para Idosos, escalão etário, 2015, 1º trim. - 4º trim. "/>
    <hyperlink ref="B15:J15" location="'Ev.%1º-4ºtrim_idade (15)'!A1" display="Evolução do número de beneficiários de Complemento Solidário para Idosos, escalão etário, 2015, 1º trim. - 4º trim. (%)"/>
    <hyperlink ref="B17:J17" location="'CSI Valor Médio (15)'!A1" display="Valor médio mensal processado por beneficiário de Complemento Solidário para Idosos, 2015 (€)"/>
    <hyperlink ref="B18:J18" location="'Ev.Nº 1ºtrim-4º trim valor (15)'!A1" display="Evolução do valor médio mensal processado por beneficiário de Complemento Solidário para Idosos, 2015, 1º trim.-4º trim. "/>
  </hyperlinks>
  <pageMargins left="0.7" right="0.7" top="0.75" bottom="0.75" header="0.3" footer="0.3"/>
  <pageSetup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topLeftCell="A19" workbookViewId="0">
      <pane xSplit="2" topLeftCell="C1" activePane="topRight" state="frozen"/>
      <selection activeCell="K1" sqref="K1"/>
      <selection pane="topRight" activeCell="C12" sqref="C12:E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92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466" t="s">
        <v>92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</row>
    <row r="10" spans="1:21" s="70" customFormat="1" ht="24.75" customHeight="1" x14ac:dyDescent="0.25">
      <c r="B10" s="7"/>
      <c r="C10" s="465" t="s">
        <v>13</v>
      </c>
      <c r="D10" s="465"/>
      <c r="E10" s="465"/>
      <c r="F10" s="45"/>
      <c r="G10" s="465" t="s">
        <v>15</v>
      </c>
      <c r="H10" s="465"/>
      <c r="I10" s="465">
        <v>2</v>
      </c>
      <c r="J10" s="45"/>
      <c r="K10" s="465" t="s">
        <v>16</v>
      </c>
      <c r="L10" s="465"/>
      <c r="M10" s="465"/>
      <c r="N10" s="46"/>
      <c r="O10" s="465" t="s">
        <v>14</v>
      </c>
      <c r="P10" s="465"/>
      <c r="Q10" s="465">
        <v>4</v>
      </c>
      <c r="S10" s="487" t="s">
        <v>219</v>
      </c>
      <c r="T10" s="487"/>
      <c r="U10" s="487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118870</v>
      </c>
      <c r="D12" s="88">
        <v>51651</v>
      </c>
      <c r="E12" s="89">
        <v>170521</v>
      </c>
      <c r="F12" s="90"/>
      <c r="G12" s="87">
        <v>117275</v>
      </c>
      <c r="H12" s="88">
        <v>50868</v>
      </c>
      <c r="I12" s="89">
        <v>168143</v>
      </c>
      <c r="J12" s="90"/>
      <c r="K12" s="87">
        <v>116742</v>
      </c>
      <c r="L12" s="88">
        <v>50596</v>
      </c>
      <c r="M12" s="89">
        <v>167338</v>
      </c>
      <c r="N12" s="37"/>
      <c r="O12" s="87">
        <v>116640</v>
      </c>
      <c r="P12" s="88">
        <v>50338</v>
      </c>
      <c r="Q12" s="89">
        <v>166978</v>
      </c>
      <c r="S12" s="87">
        <v>122830</v>
      </c>
      <c r="T12" s="88">
        <v>53831</v>
      </c>
      <c r="U12" s="89">
        <v>176661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21467</v>
      </c>
      <c r="D13" s="92">
        <v>8618</v>
      </c>
      <c r="E13" s="93">
        <v>30085</v>
      </c>
      <c r="F13" s="90"/>
      <c r="G13" s="91">
        <v>21361</v>
      </c>
      <c r="H13" s="92">
        <v>8551</v>
      </c>
      <c r="I13" s="93">
        <v>29912</v>
      </c>
      <c r="J13" s="90"/>
      <c r="K13" s="91">
        <v>21419</v>
      </c>
      <c r="L13" s="92">
        <v>8620</v>
      </c>
      <c r="M13" s="93">
        <v>30039</v>
      </c>
      <c r="N13" s="37"/>
      <c r="O13" s="91">
        <v>21496</v>
      </c>
      <c r="P13" s="92">
        <v>8626</v>
      </c>
      <c r="Q13" s="93">
        <v>30122</v>
      </c>
      <c r="S13" s="91">
        <v>22498</v>
      </c>
      <c r="T13" s="92">
        <v>9205</v>
      </c>
      <c r="U13" s="93">
        <v>31703</v>
      </c>
    </row>
    <row r="14" spans="1:21" s="70" customFormat="1" ht="14.25" customHeight="1" x14ac:dyDescent="0.2">
      <c r="B14" s="3" t="str">
        <f>[1]Q3.3.!A14</f>
        <v>Distrito de Lisboa</v>
      </c>
      <c r="C14" s="91">
        <v>17189</v>
      </c>
      <c r="D14" s="92">
        <v>6947</v>
      </c>
      <c r="E14" s="93">
        <v>24136</v>
      </c>
      <c r="F14" s="90"/>
      <c r="G14" s="91">
        <v>17125</v>
      </c>
      <c r="H14" s="92">
        <v>6935</v>
      </c>
      <c r="I14" s="93">
        <v>24060</v>
      </c>
      <c r="J14" s="90"/>
      <c r="K14" s="91">
        <v>17174</v>
      </c>
      <c r="L14" s="92">
        <v>6970</v>
      </c>
      <c r="M14" s="93">
        <v>24144</v>
      </c>
      <c r="N14" s="37"/>
      <c r="O14" s="91">
        <v>17283</v>
      </c>
      <c r="P14" s="92">
        <v>6988</v>
      </c>
      <c r="Q14" s="93">
        <v>24271</v>
      </c>
      <c r="S14" s="91">
        <v>17973</v>
      </c>
      <c r="T14" s="92">
        <v>7414</v>
      </c>
      <c r="U14" s="93">
        <v>25387</v>
      </c>
    </row>
    <row r="15" spans="1:21" s="70" customFormat="1" ht="14.25" customHeight="1" x14ac:dyDescent="0.2">
      <c r="B15" s="3" t="str">
        <f>[1]Q3.3.!A15</f>
        <v>Concelho de Lisboa</v>
      </c>
      <c r="C15" s="166">
        <v>4819</v>
      </c>
      <c r="D15" s="167">
        <v>1705</v>
      </c>
      <c r="E15" s="168">
        <v>6524</v>
      </c>
      <c r="F15" s="90"/>
      <c r="G15" s="166">
        <v>4802</v>
      </c>
      <c r="H15" s="167">
        <v>1705</v>
      </c>
      <c r="I15" s="168">
        <v>6507</v>
      </c>
      <c r="J15" s="90"/>
      <c r="K15" s="166">
        <v>4809</v>
      </c>
      <c r="L15" s="167">
        <v>1726</v>
      </c>
      <c r="M15" s="168">
        <v>6535</v>
      </c>
      <c r="N15" s="37"/>
      <c r="O15" s="166">
        <v>4821</v>
      </c>
      <c r="P15" s="167">
        <v>1732</v>
      </c>
      <c r="Q15" s="168">
        <v>6553</v>
      </c>
      <c r="R15" s="48"/>
      <c r="S15" s="166">
        <v>4908</v>
      </c>
      <c r="T15" s="167">
        <v>1807</v>
      </c>
      <c r="U15" s="168">
        <v>6715</v>
      </c>
    </row>
    <row r="16" spans="1:21" s="70" customFormat="1" ht="14.25" customHeight="1" x14ac:dyDescent="0.2">
      <c r="B16" s="28" t="s">
        <v>17</v>
      </c>
      <c r="C16" s="59">
        <v>190</v>
      </c>
      <c r="D16" s="60">
        <v>68</v>
      </c>
      <c r="E16" s="95">
        <v>258</v>
      </c>
      <c r="F16" s="94"/>
      <c r="G16" s="59">
        <v>187</v>
      </c>
      <c r="H16" s="60">
        <v>66</v>
      </c>
      <c r="I16" s="95">
        <v>253</v>
      </c>
      <c r="J16" s="94"/>
      <c r="K16" s="59">
        <v>184</v>
      </c>
      <c r="L16" s="60">
        <v>65</v>
      </c>
      <c r="M16" s="95">
        <v>249</v>
      </c>
      <c r="N16" s="73"/>
      <c r="O16" s="59">
        <v>182</v>
      </c>
      <c r="P16" s="60">
        <v>65</v>
      </c>
      <c r="Q16" s="95">
        <v>247</v>
      </c>
      <c r="S16" s="59">
        <v>194</v>
      </c>
      <c r="T16" s="60">
        <v>70</v>
      </c>
      <c r="U16" s="95">
        <v>264</v>
      </c>
    </row>
    <row r="17" spans="2:21" s="70" customFormat="1" ht="14.25" customHeight="1" x14ac:dyDescent="0.2">
      <c r="B17" s="28" t="s">
        <v>18</v>
      </c>
      <c r="C17" s="61">
        <v>124</v>
      </c>
      <c r="D17" s="62">
        <v>44</v>
      </c>
      <c r="E17" s="96">
        <v>168</v>
      </c>
      <c r="F17" s="94"/>
      <c r="G17" s="61">
        <v>121</v>
      </c>
      <c r="H17" s="62">
        <v>43</v>
      </c>
      <c r="I17" s="96">
        <v>164</v>
      </c>
      <c r="J17" s="94"/>
      <c r="K17" s="61">
        <v>119</v>
      </c>
      <c r="L17" s="62">
        <v>43</v>
      </c>
      <c r="M17" s="96">
        <v>162</v>
      </c>
      <c r="N17" s="73"/>
      <c r="O17" s="61">
        <v>117</v>
      </c>
      <c r="P17" s="62">
        <v>44</v>
      </c>
      <c r="Q17" s="96">
        <v>161</v>
      </c>
      <c r="S17" s="61">
        <v>128</v>
      </c>
      <c r="T17" s="62">
        <v>46</v>
      </c>
      <c r="U17" s="96">
        <v>174</v>
      </c>
    </row>
    <row r="18" spans="2:21" s="70" customFormat="1" ht="14.25" customHeight="1" x14ac:dyDescent="0.2">
      <c r="B18" s="28" t="s">
        <v>19</v>
      </c>
      <c r="C18" s="61">
        <v>248</v>
      </c>
      <c r="D18" s="62">
        <v>62</v>
      </c>
      <c r="E18" s="96">
        <v>310</v>
      </c>
      <c r="F18" s="94"/>
      <c r="G18" s="61">
        <v>247</v>
      </c>
      <c r="H18" s="62">
        <v>60</v>
      </c>
      <c r="I18" s="96">
        <v>307</v>
      </c>
      <c r="J18" s="94"/>
      <c r="K18" s="61">
        <v>245</v>
      </c>
      <c r="L18" s="62">
        <v>62</v>
      </c>
      <c r="M18" s="96">
        <v>307</v>
      </c>
      <c r="N18" s="73"/>
      <c r="O18" s="61">
        <v>241</v>
      </c>
      <c r="P18" s="62">
        <v>63</v>
      </c>
      <c r="Q18" s="96">
        <v>304</v>
      </c>
      <c r="S18" s="61">
        <v>256</v>
      </c>
      <c r="T18" s="62">
        <v>67</v>
      </c>
      <c r="U18" s="96">
        <v>323</v>
      </c>
    </row>
    <row r="19" spans="2:21" s="70" customFormat="1" ht="14.25" customHeight="1" x14ac:dyDescent="0.2">
      <c r="B19" s="28" t="s">
        <v>33</v>
      </c>
      <c r="C19" s="61">
        <v>175</v>
      </c>
      <c r="D19" s="62">
        <v>40</v>
      </c>
      <c r="E19" s="96">
        <v>215</v>
      </c>
      <c r="F19" s="94"/>
      <c r="G19" s="61">
        <v>177</v>
      </c>
      <c r="H19" s="62">
        <v>42</v>
      </c>
      <c r="I19" s="96">
        <v>219</v>
      </c>
      <c r="J19" s="94"/>
      <c r="K19" s="61">
        <v>173</v>
      </c>
      <c r="L19" s="62">
        <v>42</v>
      </c>
      <c r="M19" s="96">
        <v>215</v>
      </c>
      <c r="N19" s="73"/>
      <c r="O19" s="61">
        <v>174</v>
      </c>
      <c r="P19" s="62">
        <v>41</v>
      </c>
      <c r="Q19" s="96">
        <v>215</v>
      </c>
      <c r="S19" s="61">
        <v>182</v>
      </c>
      <c r="T19" s="62">
        <v>45</v>
      </c>
      <c r="U19" s="96">
        <v>227</v>
      </c>
    </row>
    <row r="20" spans="2:21" s="70" customFormat="1" ht="14.25" customHeight="1" x14ac:dyDescent="0.2">
      <c r="B20" s="28" t="s">
        <v>34</v>
      </c>
      <c r="C20" s="61">
        <v>382</v>
      </c>
      <c r="D20" s="62">
        <v>190</v>
      </c>
      <c r="E20" s="96">
        <v>572</v>
      </c>
      <c r="F20" s="94"/>
      <c r="G20" s="61">
        <v>382</v>
      </c>
      <c r="H20" s="62">
        <v>191</v>
      </c>
      <c r="I20" s="96">
        <v>573</v>
      </c>
      <c r="J20" s="94"/>
      <c r="K20" s="61">
        <v>382</v>
      </c>
      <c r="L20" s="62">
        <v>194</v>
      </c>
      <c r="M20" s="96">
        <v>576</v>
      </c>
      <c r="N20" s="73"/>
      <c r="O20" s="61">
        <v>380</v>
      </c>
      <c r="P20" s="62">
        <v>190</v>
      </c>
      <c r="Q20" s="96">
        <v>570</v>
      </c>
      <c r="S20" s="61">
        <v>399</v>
      </c>
      <c r="T20" s="62">
        <v>203</v>
      </c>
      <c r="U20" s="96">
        <v>602</v>
      </c>
    </row>
    <row r="21" spans="2:21" s="70" customFormat="1" ht="14.25" customHeight="1" x14ac:dyDescent="0.2">
      <c r="B21" s="28" t="s">
        <v>35</v>
      </c>
      <c r="C21" s="61">
        <v>192</v>
      </c>
      <c r="D21" s="62">
        <v>59</v>
      </c>
      <c r="E21" s="96">
        <v>251</v>
      </c>
      <c r="F21" s="94"/>
      <c r="G21" s="61">
        <v>192</v>
      </c>
      <c r="H21" s="62">
        <v>60</v>
      </c>
      <c r="I21" s="96">
        <v>252</v>
      </c>
      <c r="J21" s="94"/>
      <c r="K21" s="61">
        <v>192</v>
      </c>
      <c r="L21" s="62">
        <v>60</v>
      </c>
      <c r="M21" s="96">
        <v>252</v>
      </c>
      <c r="N21" s="73"/>
      <c r="O21" s="61">
        <v>191</v>
      </c>
      <c r="P21" s="62">
        <v>58</v>
      </c>
      <c r="Q21" s="96">
        <v>249</v>
      </c>
      <c r="S21" s="61">
        <v>199</v>
      </c>
      <c r="T21" s="62">
        <v>63</v>
      </c>
      <c r="U21" s="96">
        <v>262</v>
      </c>
    </row>
    <row r="22" spans="2:21" s="70" customFormat="1" ht="14.25" customHeight="1" x14ac:dyDescent="0.2">
      <c r="B22" s="28" t="s">
        <v>20</v>
      </c>
      <c r="C22" s="61">
        <v>139</v>
      </c>
      <c r="D22" s="62">
        <v>51</v>
      </c>
      <c r="E22" s="96">
        <v>190</v>
      </c>
      <c r="F22" s="94"/>
      <c r="G22" s="61">
        <v>143</v>
      </c>
      <c r="H22" s="62">
        <v>50</v>
      </c>
      <c r="I22" s="96">
        <v>193</v>
      </c>
      <c r="J22" s="94"/>
      <c r="K22" s="61">
        <v>143</v>
      </c>
      <c r="L22" s="62">
        <v>52</v>
      </c>
      <c r="M22" s="96">
        <v>195</v>
      </c>
      <c r="N22" s="73"/>
      <c r="O22" s="61">
        <v>148</v>
      </c>
      <c r="P22" s="62">
        <v>55</v>
      </c>
      <c r="Q22" s="96">
        <v>203</v>
      </c>
      <c r="S22" s="61">
        <v>149</v>
      </c>
      <c r="T22" s="62">
        <v>59</v>
      </c>
      <c r="U22" s="96">
        <v>208</v>
      </c>
    </row>
    <row r="23" spans="2:21" s="70" customFormat="1" ht="14.25" customHeight="1" x14ac:dyDescent="0.2">
      <c r="B23" s="28" t="s">
        <v>36</v>
      </c>
      <c r="C23" s="61">
        <v>119</v>
      </c>
      <c r="D23" s="62">
        <v>18</v>
      </c>
      <c r="E23" s="96">
        <v>137</v>
      </c>
      <c r="F23" s="94"/>
      <c r="G23" s="61">
        <v>119</v>
      </c>
      <c r="H23" s="62">
        <v>19</v>
      </c>
      <c r="I23" s="96">
        <v>138</v>
      </c>
      <c r="J23" s="94"/>
      <c r="K23" s="61">
        <v>118</v>
      </c>
      <c r="L23" s="62">
        <v>21</v>
      </c>
      <c r="M23" s="96">
        <v>139</v>
      </c>
      <c r="N23" s="73"/>
      <c r="O23" s="61">
        <v>117</v>
      </c>
      <c r="P23" s="62">
        <v>21</v>
      </c>
      <c r="Q23" s="96">
        <v>138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342</v>
      </c>
      <c r="D24" s="62">
        <v>109</v>
      </c>
      <c r="E24" s="96">
        <v>451</v>
      </c>
      <c r="F24" s="94"/>
      <c r="G24" s="61">
        <v>346</v>
      </c>
      <c r="H24" s="62">
        <v>112</v>
      </c>
      <c r="I24" s="96">
        <v>458</v>
      </c>
      <c r="J24" s="94"/>
      <c r="K24" s="61">
        <v>344</v>
      </c>
      <c r="L24" s="62">
        <v>113</v>
      </c>
      <c r="M24" s="96">
        <v>457</v>
      </c>
      <c r="N24" s="73"/>
      <c r="O24" s="61">
        <v>346</v>
      </c>
      <c r="P24" s="62">
        <v>115</v>
      </c>
      <c r="Q24" s="96">
        <v>461</v>
      </c>
      <c r="S24" s="61">
        <v>360</v>
      </c>
      <c r="T24" s="62">
        <v>117</v>
      </c>
      <c r="U24" s="96">
        <v>477</v>
      </c>
    </row>
    <row r="25" spans="2:21" s="70" customFormat="1" ht="14.25" customHeight="1" x14ac:dyDescent="0.2">
      <c r="B25" s="28" t="s">
        <v>37</v>
      </c>
      <c r="C25" s="61">
        <v>194</v>
      </c>
      <c r="D25" s="62">
        <v>60</v>
      </c>
      <c r="E25" s="96">
        <v>254</v>
      </c>
      <c r="F25" s="94"/>
      <c r="G25" s="61">
        <v>198</v>
      </c>
      <c r="H25" s="62">
        <v>61</v>
      </c>
      <c r="I25" s="96">
        <v>259</v>
      </c>
      <c r="J25" s="94"/>
      <c r="K25" s="61">
        <v>200</v>
      </c>
      <c r="L25" s="62">
        <v>60</v>
      </c>
      <c r="M25" s="96">
        <v>260</v>
      </c>
      <c r="N25" s="73"/>
      <c r="O25" s="61">
        <v>201</v>
      </c>
      <c r="P25" s="62">
        <v>61</v>
      </c>
      <c r="Q25" s="96">
        <v>262</v>
      </c>
      <c r="S25" s="61">
        <v>207</v>
      </c>
      <c r="T25" s="62">
        <v>63</v>
      </c>
      <c r="U25" s="96">
        <v>270</v>
      </c>
    </row>
    <row r="26" spans="2:21" s="70" customFormat="1" ht="14.25" customHeight="1" x14ac:dyDescent="0.2">
      <c r="B26" s="28" t="s">
        <v>22</v>
      </c>
      <c r="C26" s="61">
        <v>119</v>
      </c>
      <c r="D26" s="62">
        <v>53</v>
      </c>
      <c r="E26" s="96">
        <v>172</v>
      </c>
      <c r="F26" s="94"/>
      <c r="G26" s="61">
        <v>120</v>
      </c>
      <c r="H26" s="62">
        <v>52</v>
      </c>
      <c r="I26" s="96">
        <v>172</v>
      </c>
      <c r="J26" s="94"/>
      <c r="K26" s="61">
        <v>121</v>
      </c>
      <c r="L26" s="62">
        <v>53</v>
      </c>
      <c r="M26" s="96">
        <v>174</v>
      </c>
      <c r="N26" s="73"/>
      <c r="O26" s="61">
        <v>119</v>
      </c>
      <c r="P26" s="62">
        <v>56</v>
      </c>
      <c r="Q26" s="96">
        <v>175</v>
      </c>
      <c r="S26" s="61">
        <v>126</v>
      </c>
      <c r="T26" s="62">
        <v>57</v>
      </c>
      <c r="U26" s="96">
        <v>183</v>
      </c>
    </row>
    <row r="27" spans="2:21" s="70" customFormat="1" ht="14.25" customHeight="1" x14ac:dyDescent="0.2">
      <c r="B27" s="28" t="s">
        <v>23</v>
      </c>
      <c r="C27" s="61">
        <v>133</v>
      </c>
      <c r="D27" s="62">
        <v>53</v>
      </c>
      <c r="E27" s="96">
        <v>186</v>
      </c>
      <c r="F27" s="94"/>
      <c r="G27" s="61">
        <v>132</v>
      </c>
      <c r="H27" s="62">
        <v>51</v>
      </c>
      <c r="I27" s="96">
        <v>183</v>
      </c>
      <c r="J27" s="94"/>
      <c r="K27" s="61">
        <v>130</v>
      </c>
      <c r="L27" s="62">
        <v>50</v>
      </c>
      <c r="M27" s="96">
        <v>180</v>
      </c>
      <c r="N27" s="73"/>
      <c r="O27" s="61">
        <v>132</v>
      </c>
      <c r="P27" s="62">
        <v>50</v>
      </c>
      <c r="Q27" s="96">
        <v>182</v>
      </c>
      <c r="S27" s="61">
        <v>136</v>
      </c>
      <c r="T27" s="62">
        <v>55</v>
      </c>
      <c r="U27" s="96">
        <v>191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42</v>
      </c>
      <c r="E28" s="96">
        <v>221</v>
      </c>
      <c r="F28" s="94"/>
      <c r="G28" s="61">
        <v>178</v>
      </c>
      <c r="H28" s="62">
        <v>41</v>
      </c>
      <c r="I28" s="96">
        <v>219</v>
      </c>
      <c r="J28" s="94"/>
      <c r="K28" s="61">
        <v>183</v>
      </c>
      <c r="L28" s="62">
        <v>42</v>
      </c>
      <c r="M28" s="96">
        <v>225</v>
      </c>
      <c r="N28" s="73"/>
      <c r="O28" s="61">
        <v>185</v>
      </c>
      <c r="P28" s="62">
        <v>43</v>
      </c>
      <c r="Q28" s="96">
        <v>228</v>
      </c>
      <c r="S28" s="61">
        <v>45</v>
      </c>
      <c r="T28" s="62">
        <v>14</v>
      </c>
      <c r="U28" s="96">
        <v>59</v>
      </c>
    </row>
    <row r="29" spans="2:21" s="70" customFormat="1" ht="14.25" customHeight="1" x14ac:dyDescent="0.2">
      <c r="B29" s="28" t="s">
        <v>24</v>
      </c>
      <c r="C29" s="61">
        <v>211</v>
      </c>
      <c r="D29" s="62">
        <v>67</v>
      </c>
      <c r="E29" s="96">
        <v>278</v>
      </c>
      <c r="F29" s="94"/>
      <c r="G29" s="61">
        <v>203</v>
      </c>
      <c r="H29" s="62">
        <v>65</v>
      </c>
      <c r="I29" s="96">
        <v>268</v>
      </c>
      <c r="J29" s="94"/>
      <c r="K29" s="61">
        <v>206</v>
      </c>
      <c r="L29" s="62">
        <v>66</v>
      </c>
      <c r="M29" s="96">
        <v>272</v>
      </c>
      <c r="N29" s="73"/>
      <c r="O29" s="61">
        <v>208</v>
      </c>
      <c r="P29" s="62">
        <v>67</v>
      </c>
      <c r="Q29" s="96">
        <v>275</v>
      </c>
      <c r="S29" s="61">
        <v>191</v>
      </c>
      <c r="T29" s="62">
        <v>44</v>
      </c>
      <c r="U29" s="96">
        <v>235</v>
      </c>
    </row>
    <row r="30" spans="2:21" s="70" customFormat="1" ht="14.25" customHeight="1" x14ac:dyDescent="0.2">
      <c r="B30" s="28" t="s">
        <v>25</v>
      </c>
      <c r="C30" s="61">
        <v>404</v>
      </c>
      <c r="D30" s="62">
        <v>152</v>
      </c>
      <c r="E30" s="96">
        <v>556</v>
      </c>
      <c r="F30" s="94"/>
      <c r="G30" s="61">
        <v>396</v>
      </c>
      <c r="H30" s="62">
        <v>151</v>
      </c>
      <c r="I30" s="96">
        <v>547</v>
      </c>
      <c r="J30" s="94"/>
      <c r="K30" s="61">
        <v>400</v>
      </c>
      <c r="L30" s="62">
        <v>152</v>
      </c>
      <c r="M30" s="96">
        <v>552</v>
      </c>
      <c r="N30" s="73"/>
      <c r="O30" s="61">
        <v>407</v>
      </c>
      <c r="P30" s="62">
        <v>153</v>
      </c>
      <c r="Q30" s="96">
        <v>560</v>
      </c>
      <c r="S30" s="61">
        <v>222</v>
      </c>
      <c r="T30" s="62">
        <v>74</v>
      </c>
      <c r="U30" s="96">
        <v>296</v>
      </c>
    </row>
    <row r="31" spans="2:21" s="70" customFormat="1" ht="14.25" customHeight="1" x14ac:dyDescent="0.2">
      <c r="B31" s="28" t="s">
        <v>39</v>
      </c>
      <c r="C31" s="61">
        <v>160</v>
      </c>
      <c r="D31" s="62">
        <v>68</v>
      </c>
      <c r="E31" s="96">
        <v>228</v>
      </c>
      <c r="F31" s="94"/>
      <c r="G31" s="61">
        <v>160</v>
      </c>
      <c r="H31" s="62">
        <v>64</v>
      </c>
      <c r="I31" s="96">
        <v>224</v>
      </c>
      <c r="J31" s="94"/>
      <c r="K31" s="61">
        <v>162</v>
      </c>
      <c r="L31" s="62">
        <v>65</v>
      </c>
      <c r="M31" s="96">
        <v>227</v>
      </c>
      <c r="N31" s="73"/>
      <c r="O31" s="61">
        <v>160</v>
      </c>
      <c r="P31" s="62">
        <v>63</v>
      </c>
      <c r="Q31" s="96">
        <v>223</v>
      </c>
      <c r="S31" s="61">
        <v>432</v>
      </c>
      <c r="T31" s="62">
        <v>167</v>
      </c>
      <c r="U31" s="96">
        <v>599</v>
      </c>
    </row>
    <row r="32" spans="2:21" s="70" customFormat="1" ht="14.25" customHeight="1" x14ac:dyDescent="0.2">
      <c r="B32" s="28" t="s">
        <v>40</v>
      </c>
      <c r="C32" s="61">
        <v>276</v>
      </c>
      <c r="D32" s="62">
        <v>92</v>
      </c>
      <c r="E32" s="96">
        <v>368</v>
      </c>
      <c r="F32" s="94"/>
      <c r="G32" s="61">
        <v>274</v>
      </c>
      <c r="H32" s="62">
        <v>95</v>
      </c>
      <c r="I32" s="96">
        <v>369</v>
      </c>
      <c r="J32" s="94"/>
      <c r="K32" s="61">
        <v>279</v>
      </c>
      <c r="L32" s="62">
        <v>95</v>
      </c>
      <c r="M32" s="96">
        <v>374</v>
      </c>
      <c r="N32" s="73"/>
      <c r="O32" s="61">
        <v>277</v>
      </c>
      <c r="P32" s="62">
        <v>96</v>
      </c>
      <c r="Q32" s="96">
        <v>373</v>
      </c>
      <c r="S32" s="61">
        <v>169</v>
      </c>
      <c r="T32" s="62">
        <v>70</v>
      </c>
      <c r="U32" s="96">
        <v>239</v>
      </c>
    </row>
    <row r="33" spans="2:21" s="70" customFormat="1" ht="14.25" customHeight="1" x14ac:dyDescent="0.2">
      <c r="B33" s="28" t="s">
        <v>41</v>
      </c>
      <c r="C33" s="61">
        <v>28</v>
      </c>
      <c r="D33" s="62">
        <v>15</v>
      </c>
      <c r="E33" s="96">
        <v>43</v>
      </c>
      <c r="F33" s="94"/>
      <c r="G33" s="61">
        <v>28</v>
      </c>
      <c r="H33" s="62">
        <v>15</v>
      </c>
      <c r="I33" s="96">
        <v>43</v>
      </c>
      <c r="J33" s="94"/>
      <c r="K33" s="61">
        <v>28</v>
      </c>
      <c r="L33" s="62">
        <v>15</v>
      </c>
      <c r="M33" s="96">
        <v>43</v>
      </c>
      <c r="N33" s="73"/>
      <c r="O33" s="61">
        <v>28</v>
      </c>
      <c r="P33" s="62">
        <v>15</v>
      </c>
      <c r="Q33" s="96">
        <v>43</v>
      </c>
      <c r="S33" s="61">
        <v>284</v>
      </c>
      <c r="T33" s="62">
        <v>100</v>
      </c>
      <c r="U33" s="96">
        <v>384</v>
      </c>
    </row>
    <row r="34" spans="2:21" s="70" customFormat="1" ht="14.25" customHeight="1" x14ac:dyDescent="0.2">
      <c r="B34" s="28" t="s">
        <v>26</v>
      </c>
      <c r="C34" s="61">
        <v>365</v>
      </c>
      <c r="D34" s="62">
        <v>117</v>
      </c>
      <c r="E34" s="96">
        <v>482</v>
      </c>
      <c r="F34" s="94"/>
      <c r="G34" s="61">
        <v>366</v>
      </c>
      <c r="H34" s="62">
        <v>120</v>
      </c>
      <c r="I34" s="96">
        <v>486</v>
      </c>
      <c r="J34" s="94"/>
      <c r="K34" s="61">
        <v>363</v>
      </c>
      <c r="L34" s="62">
        <v>124</v>
      </c>
      <c r="M34" s="96">
        <v>487</v>
      </c>
      <c r="N34" s="73"/>
      <c r="O34" s="61">
        <v>362</v>
      </c>
      <c r="P34" s="62">
        <v>125</v>
      </c>
      <c r="Q34" s="96">
        <v>487</v>
      </c>
      <c r="S34" s="61">
        <v>28</v>
      </c>
      <c r="T34" s="62">
        <v>15</v>
      </c>
      <c r="U34" s="96">
        <v>43</v>
      </c>
    </row>
    <row r="35" spans="2:21" s="70" customFormat="1" ht="14.25" customHeight="1" x14ac:dyDescent="0.2">
      <c r="B35" s="232" t="s">
        <v>42</v>
      </c>
      <c r="C35" s="61">
        <v>236</v>
      </c>
      <c r="D35" s="62">
        <v>105</v>
      </c>
      <c r="E35" s="96">
        <v>341</v>
      </c>
      <c r="F35" s="164"/>
      <c r="G35" s="61">
        <v>239</v>
      </c>
      <c r="H35" s="62">
        <v>107</v>
      </c>
      <c r="I35" s="96">
        <v>346</v>
      </c>
      <c r="J35" s="164"/>
      <c r="K35" s="61">
        <v>243</v>
      </c>
      <c r="L35" s="62">
        <v>109</v>
      </c>
      <c r="M35" s="96">
        <v>352</v>
      </c>
      <c r="N35" s="248"/>
      <c r="O35" s="61">
        <v>246</v>
      </c>
      <c r="P35" s="62">
        <v>109</v>
      </c>
      <c r="Q35" s="96">
        <v>355</v>
      </c>
      <c r="S35" s="61">
        <v>377</v>
      </c>
      <c r="T35" s="62">
        <v>135</v>
      </c>
      <c r="U35" s="96">
        <v>512</v>
      </c>
    </row>
    <row r="36" spans="2:21" s="70" customFormat="1" ht="14.25" customHeight="1" x14ac:dyDescent="0.2">
      <c r="B36" s="232" t="s">
        <v>43</v>
      </c>
      <c r="C36" s="62">
        <v>164</v>
      </c>
      <c r="D36" s="62">
        <v>95</v>
      </c>
      <c r="E36" s="244">
        <v>259</v>
      </c>
      <c r="F36" s="239"/>
      <c r="G36" s="62">
        <v>162</v>
      </c>
      <c r="H36" s="62">
        <v>97</v>
      </c>
      <c r="I36" s="244">
        <v>259</v>
      </c>
      <c r="J36" s="242"/>
      <c r="K36" s="62">
        <v>162</v>
      </c>
      <c r="L36" s="62">
        <v>98</v>
      </c>
      <c r="M36" s="244">
        <v>260</v>
      </c>
      <c r="N36" s="249"/>
      <c r="O36" s="62">
        <v>163</v>
      </c>
      <c r="P36" s="62">
        <v>97</v>
      </c>
      <c r="Q36" s="244">
        <v>260</v>
      </c>
      <c r="S36" s="62">
        <v>254</v>
      </c>
      <c r="T36" s="62">
        <v>113</v>
      </c>
      <c r="U36" s="244">
        <v>367</v>
      </c>
    </row>
    <row r="37" spans="2:21" s="70" customFormat="1" ht="14.25" customHeight="1" x14ac:dyDescent="0.2">
      <c r="B37" s="232" t="s">
        <v>44</v>
      </c>
      <c r="C37" s="62">
        <v>116</v>
      </c>
      <c r="D37" s="62">
        <v>49</v>
      </c>
      <c r="E37" s="244">
        <v>165</v>
      </c>
      <c r="F37" s="239"/>
      <c r="G37" s="62">
        <v>112</v>
      </c>
      <c r="H37" s="62">
        <v>49</v>
      </c>
      <c r="I37" s="244">
        <v>161</v>
      </c>
      <c r="J37" s="242"/>
      <c r="K37" s="62">
        <v>111</v>
      </c>
      <c r="L37" s="62">
        <v>49</v>
      </c>
      <c r="M37" s="244">
        <v>160</v>
      </c>
      <c r="N37" s="249"/>
      <c r="O37" s="62">
        <v>111</v>
      </c>
      <c r="P37" s="62">
        <v>48</v>
      </c>
      <c r="Q37" s="244">
        <v>159</v>
      </c>
      <c r="S37" s="62">
        <v>169</v>
      </c>
      <c r="T37" s="62">
        <v>104</v>
      </c>
      <c r="U37" s="244">
        <v>273</v>
      </c>
    </row>
    <row r="38" spans="2:21" s="70" customFormat="1" ht="14.25" customHeight="1" x14ac:dyDescent="0.2">
      <c r="B38" s="232" t="s">
        <v>27</v>
      </c>
      <c r="C38" s="62">
        <v>154</v>
      </c>
      <c r="D38" s="62">
        <v>48</v>
      </c>
      <c r="E38" s="244">
        <v>202</v>
      </c>
      <c r="F38" s="239"/>
      <c r="G38" s="62">
        <v>152</v>
      </c>
      <c r="H38" s="62">
        <v>49</v>
      </c>
      <c r="I38" s="244">
        <v>201</v>
      </c>
      <c r="J38" s="242"/>
      <c r="K38" s="62">
        <v>153</v>
      </c>
      <c r="L38" s="62">
        <v>49</v>
      </c>
      <c r="M38" s="244">
        <v>202</v>
      </c>
      <c r="N38" s="249"/>
      <c r="O38" s="62">
        <v>154</v>
      </c>
      <c r="P38" s="62">
        <v>50</v>
      </c>
      <c r="Q38" s="244">
        <v>204</v>
      </c>
      <c r="S38" s="62">
        <v>118</v>
      </c>
      <c r="T38" s="62">
        <v>50</v>
      </c>
      <c r="U38" s="244">
        <v>168</v>
      </c>
    </row>
    <row r="39" spans="2:21" s="1" customFormat="1" ht="15" x14ac:dyDescent="0.25">
      <c r="B39" s="233" t="s">
        <v>137</v>
      </c>
      <c r="C39" s="360">
        <v>169</v>
      </c>
      <c r="D39" s="235">
        <v>48</v>
      </c>
      <c r="E39" s="361">
        <v>217</v>
      </c>
      <c r="F39" s="362"/>
      <c r="G39" s="360">
        <v>168</v>
      </c>
      <c r="H39" s="235">
        <v>45</v>
      </c>
      <c r="I39" s="361">
        <v>213</v>
      </c>
      <c r="J39" s="243"/>
      <c r="K39" s="360">
        <v>168</v>
      </c>
      <c r="L39" s="235">
        <v>47</v>
      </c>
      <c r="M39" s="361">
        <v>215</v>
      </c>
      <c r="N39" s="250"/>
      <c r="O39" s="360">
        <v>172</v>
      </c>
      <c r="P39" s="235">
        <v>47</v>
      </c>
      <c r="Q39" s="361">
        <v>219</v>
      </c>
      <c r="S39" s="360">
        <v>161</v>
      </c>
      <c r="T39" s="235">
        <v>53</v>
      </c>
      <c r="U39" s="361">
        <v>214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S10:U10"/>
    <mergeCell ref="C9:U9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93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466" t="s">
        <v>92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</row>
    <row r="10" spans="1:16" s="70" customFormat="1" ht="24.75" customHeight="1" x14ac:dyDescent="0.25">
      <c r="B10" s="7"/>
      <c r="C10" s="465" t="s">
        <v>13</v>
      </c>
      <c r="D10" s="465"/>
      <c r="E10" s="45"/>
      <c r="F10" s="465" t="s">
        <v>15</v>
      </c>
      <c r="G10" s="465"/>
      <c r="H10" s="45"/>
      <c r="I10" s="465" t="s">
        <v>16</v>
      </c>
      <c r="J10" s="465"/>
      <c r="K10" s="46"/>
      <c r="L10" s="465" t="s">
        <v>14</v>
      </c>
      <c r="M10" s="465"/>
      <c r="O10" s="487" t="s">
        <v>216</v>
      </c>
      <c r="P10" s="487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(15)'!B12</f>
        <v>Portugal</v>
      </c>
      <c r="C12" s="99">
        <f>'Beneficiarios CSI_genero (15)'!C12/'Beneficiarios CSI_genero (15)'!E12</f>
        <v>0.69709889104567768</v>
      </c>
      <c r="D12" s="100">
        <f>'Beneficiarios CSI_genero (15)'!D12/'Beneficiarios CSI_genero (15)'!E12</f>
        <v>0.30290110895432232</v>
      </c>
      <c r="E12" s="92"/>
      <c r="F12" s="99">
        <f>'Beneficiarios CSI_genero (15)'!G12/'Beneficiarios CSI_genero (15)'!I12</f>
        <v>0.69747179484129584</v>
      </c>
      <c r="G12" s="100">
        <f>'Beneficiarios CSI_genero (15)'!H12/'Beneficiarios CSI_genero (15)'!I12</f>
        <v>0.30252820515870421</v>
      </c>
      <c r="H12" s="92"/>
      <c r="I12" s="99">
        <f>'Beneficiarios CSI_genero (15)'!K12/'Beneficiarios CSI_genero (15)'!M12</f>
        <v>0.69764189843311142</v>
      </c>
      <c r="J12" s="100">
        <f>'Beneficiarios CSI_genero (15)'!L12/'Beneficiarios CSI_genero (15)'!M12</f>
        <v>0.30235810156688858</v>
      </c>
      <c r="K12" s="39"/>
      <c r="L12" s="99">
        <f>'Beneficiarios CSI_genero (15)'!O12/'Beneficiarios CSI_genero (15)'!Q12</f>
        <v>0.69853513636526965</v>
      </c>
      <c r="M12" s="100">
        <f>'Beneficiarios CSI_genero (15)'!P12/'Beneficiarios CSI_genero (15)'!Q12</f>
        <v>0.30146486363473035</v>
      </c>
      <c r="O12" s="99">
        <f>'Beneficiarios CSI_genero (15)'!S12/'Beneficiarios CSI_genero (15)'!U12</f>
        <v>0.6952864525843282</v>
      </c>
      <c r="P12" s="100">
        <f>'Beneficiarios CSI_genero (15)'!T12/'Beneficiarios CSI_genero (15)'!U12</f>
        <v>0.3047135474156718</v>
      </c>
    </row>
    <row r="13" spans="1:16" s="70" customFormat="1" ht="14.25" customHeight="1" x14ac:dyDescent="0.2">
      <c r="B13" s="3" t="str">
        <f>'Beneficiarios CSI_genero (15)'!B13</f>
        <v>Área Metropolitana de Lisboa</v>
      </c>
      <c r="C13" s="101">
        <f>'Beneficiarios CSI_genero (15)'!C13/'Beneficiarios CSI_genero (15)'!E13</f>
        <v>0.71354495595811862</v>
      </c>
      <c r="D13" s="102">
        <f>'Beneficiarios CSI_genero (15)'!D13/'Beneficiarios CSI_genero (15)'!E13</f>
        <v>0.28645504404188132</v>
      </c>
      <c r="E13" s="92"/>
      <c r="F13" s="101">
        <f>'Beneficiarios CSI_genero (15)'!G13/'Beneficiarios CSI_genero (15)'!I13</f>
        <v>0.71412810912008562</v>
      </c>
      <c r="G13" s="102">
        <f>'Beneficiarios CSI_genero (15)'!H13/'Beneficiarios CSI_genero (15)'!I13</f>
        <v>0.28587189087991444</v>
      </c>
      <c r="H13" s="92"/>
      <c r="I13" s="101">
        <f>'Beneficiarios CSI_genero (15)'!K13/'Beneficiarios CSI_genero (15)'!M13</f>
        <v>0.71303971503711838</v>
      </c>
      <c r="J13" s="102">
        <f>'Beneficiarios CSI_genero (15)'!L13/'Beneficiarios CSI_genero (15)'!M13</f>
        <v>0.28696028496288156</v>
      </c>
      <c r="K13" s="39"/>
      <c r="L13" s="101">
        <f>'Beneficiarios CSI_genero (15)'!O13/'Beneficiarios CSI_genero (15)'!Q13</f>
        <v>0.71363123298585751</v>
      </c>
      <c r="M13" s="102">
        <f>'Beneficiarios CSI_genero (15)'!P13/'Beneficiarios CSI_genero (15)'!Q13</f>
        <v>0.28636876701414249</v>
      </c>
      <c r="O13" s="101">
        <f>'Beneficiarios CSI_genero (15)'!S13/'Beneficiarios CSI_genero (15)'!U13</f>
        <v>0.70964892912342681</v>
      </c>
      <c r="P13" s="102">
        <f>'Beneficiarios CSI_genero (15)'!T13/'Beneficiarios CSI_genero (15)'!U13</f>
        <v>0.29035107087657319</v>
      </c>
    </row>
    <row r="14" spans="1:16" s="70" customFormat="1" ht="14.25" customHeight="1" x14ac:dyDescent="0.2">
      <c r="B14" s="3" t="str">
        <f>'Beneficiarios CSI_genero (15)'!B14</f>
        <v>Distrito de Lisboa</v>
      </c>
      <c r="C14" s="101">
        <f>'Beneficiarios CSI_genero (15)'!C14/'Beneficiarios CSI_genero (15)'!E14</f>
        <v>0.7121726881007624</v>
      </c>
      <c r="D14" s="102">
        <f>'Beneficiarios CSI_genero (15)'!D14/'Beneficiarios CSI_genero (15)'!E14</f>
        <v>0.28782731189923766</v>
      </c>
      <c r="E14" s="92"/>
      <c r="F14" s="101">
        <f>'Beneficiarios CSI_genero (15)'!G14/'Beneficiarios CSI_genero (15)'!I14</f>
        <v>0.71176226101413131</v>
      </c>
      <c r="G14" s="102">
        <f>'Beneficiarios CSI_genero (15)'!H14/'Beneficiarios CSI_genero (15)'!I14</f>
        <v>0.28823773898586869</v>
      </c>
      <c r="H14" s="92"/>
      <c r="I14" s="101">
        <f>'Beneficiarios CSI_genero (15)'!K14/'Beneficiarios CSI_genero (15)'!M14</f>
        <v>0.71131544068919816</v>
      </c>
      <c r="J14" s="102">
        <f>'Beneficiarios CSI_genero (15)'!L14/'Beneficiarios CSI_genero (15)'!M14</f>
        <v>0.28868455931080184</v>
      </c>
      <c r="K14" s="39"/>
      <c r="L14" s="101">
        <f>'Beneficiarios CSI_genero (15)'!O14/'Beneficiarios CSI_genero (15)'!Q14</f>
        <v>0.71208438053644263</v>
      </c>
      <c r="M14" s="102">
        <f>'Beneficiarios CSI_genero (15)'!P14/'Beneficiarios CSI_genero (15)'!Q14</f>
        <v>0.28791561946355732</v>
      </c>
      <c r="O14" s="101">
        <f>'Beneficiarios CSI_genero (15)'!S14/'Beneficiarios CSI_genero (15)'!U14</f>
        <v>0.70796076732185764</v>
      </c>
      <c r="P14" s="102">
        <f>'Beneficiarios CSI_genero (15)'!T14/'Beneficiarios CSI_genero (15)'!U14</f>
        <v>0.29203923267814236</v>
      </c>
    </row>
    <row r="15" spans="1:16" s="70" customFormat="1" ht="14.25" customHeight="1" x14ac:dyDescent="0.2">
      <c r="B15" s="3" t="str">
        <f>'Beneficiarios CSI_genero (15)'!B15</f>
        <v>Concelho de Lisboa</v>
      </c>
      <c r="C15" s="169">
        <f>'Beneficiarios CSI_genero (15)'!C15/'Beneficiarios CSI_genero (15)'!E15</f>
        <v>0.73865726548129984</v>
      </c>
      <c r="D15" s="170">
        <f>'Beneficiarios CSI_genero (15)'!D15/'Beneficiarios CSI_genero (15)'!E15</f>
        <v>0.26134273451870016</v>
      </c>
      <c r="E15" s="92"/>
      <c r="F15" s="169">
        <f>'Beneficiarios CSI_genero (15)'!G15/'Beneficiarios CSI_genero (15)'!I15</f>
        <v>0.73797448901183338</v>
      </c>
      <c r="G15" s="170">
        <f>'Beneficiarios CSI_genero (15)'!H15/'Beneficiarios CSI_genero (15)'!I15</f>
        <v>0.26202551098816657</v>
      </c>
      <c r="H15" s="92"/>
      <c r="I15" s="169">
        <f>'Beneficiarios CSI_genero (15)'!K15/'Beneficiarios CSI_genero (15)'!M15</f>
        <v>0.73588370313695484</v>
      </c>
      <c r="J15" s="170">
        <f>'Beneficiarios CSI_genero (15)'!L15/'Beneficiarios CSI_genero (15)'!M15</f>
        <v>0.26411629686304516</v>
      </c>
      <c r="K15" s="39"/>
      <c r="L15" s="169">
        <f>'Beneficiarios CSI_genero (15)'!O15/'Beneficiarios CSI_genero (15)'!Q15</f>
        <v>0.73569357546162062</v>
      </c>
      <c r="M15" s="170">
        <f>'Beneficiarios CSI_genero (15)'!P15/'Beneficiarios CSI_genero (15)'!Q15</f>
        <v>0.26430642453837938</v>
      </c>
      <c r="N15" s="48"/>
      <c r="O15" s="169">
        <f>'Beneficiarios CSI_genero (15)'!S15/'Beneficiarios CSI_genero (15)'!U15</f>
        <v>0.73090096798212956</v>
      </c>
      <c r="P15" s="170">
        <f>'Beneficiarios CSI_genero (15)'!T15/'Beneficiarios CSI_genero (15)'!U15</f>
        <v>0.26909903201787044</v>
      </c>
    </row>
    <row r="16" spans="1:16" s="70" customFormat="1" ht="14.25" customHeight="1" x14ac:dyDescent="0.2">
      <c r="B16" s="28" t="str">
        <f>'Beneficiarios CSI_genero (15)'!B16</f>
        <v>Ajuda</v>
      </c>
      <c r="C16" s="101">
        <f>'Beneficiarios CSI_genero (15)'!C16/'Beneficiarios CSI_genero (15)'!E16</f>
        <v>0.73643410852713176</v>
      </c>
      <c r="D16" s="102">
        <f>'Beneficiarios CSI_genero (15)'!D16/'Beneficiarios CSI_genero (15)'!E16</f>
        <v>0.26356589147286824</v>
      </c>
      <c r="E16" s="94"/>
      <c r="F16" s="101">
        <f>'Beneficiarios CSI_genero (15)'!G16/'Beneficiarios CSI_genero (15)'!I16</f>
        <v>0.73913043478260865</v>
      </c>
      <c r="G16" s="102">
        <f>'Beneficiarios CSI_genero (15)'!H16/'Beneficiarios CSI_genero (15)'!I16</f>
        <v>0.2608695652173913</v>
      </c>
      <c r="H16" s="94"/>
      <c r="I16" s="101">
        <f>'Beneficiarios CSI_genero (15)'!K16/'Beneficiarios CSI_genero (15)'!M16</f>
        <v>0.73895582329317266</v>
      </c>
      <c r="J16" s="102">
        <f>'Beneficiarios CSI_genero (15)'!L16/'Beneficiarios CSI_genero (15)'!M16</f>
        <v>0.26104417670682734</v>
      </c>
      <c r="K16" s="73"/>
      <c r="L16" s="101">
        <f>'Beneficiarios CSI_genero (15)'!O16/'Beneficiarios CSI_genero (15)'!Q16</f>
        <v>0.73684210526315785</v>
      </c>
      <c r="M16" s="102">
        <f>'Beneficiarios CSI_genero (15)'!P16/'Beneficiarios CSI_genero (15)'!Q16</f>
        <v>0.26315789473684209</v>
      </c>
      <c r="O16" s="101">
        <f>'Beneficiarios CSI_genero (15)'!S16/'Beneficiarios CSI_genero (15)'!U16</f>
        <v>0.73484848484848486</v>
      </c>
      <c r="P16" s="102">
        <f>'Beneficiarios CSI_genero (15)'!T16/'Beneficiarios CSI_genero (15)'!U16</f>
        <v>0.26515151515151514</v>
      </c>
    </row>
    <row r="17" spans="2:16" s="70" customFormat="1" ht="14.25" customHeight="1" x14ac:dyDescent="0.2">
      <c r="B17" s="28" t="str">
        <f>'Beneficiarios CSI_genero (15)'!B17</f>
        <v>Alcântara</v>
      </c>
      <c r="C17" s="101">
        <f>'Beneficiarios CSI_genero (15)'!C17/'Beneficiarios CSI_genero (15)'!E17</f>
        <v>0.73809523809523814</v>
      </c>
      <c r="D17" s="102">
        <f>'Beneficiarios CSI_genero (15)'!D17/'Beneficiarios CSI_genero (15)'!E17</f>
        <v>0.26190476190476192</v>
      </c>
      <c r="E17" s="94"/>
      <c r="F17" s="101">
        <f>'Beneficiarios CSI_genero (15)'!G17/'Beneficiarios CSI_genero (15)'!I17</f>
        <v>0.73780487804878048</v>
      </c>
      <c r="G17" s="102">
        <f>'Beneficiarios CSI_genero (15)'!H17/'Beneficiarios CSI_genero (15)'!I17</f>
        <v>0.26219512195121952</v>
      </c>
      <c r="H17" s="94"/>
      <c r="I17" s="101">
        <f>'Beneficiarios CSI_genero (15)'!K17/'Beneficiarios CSI_genero (15)'!M17</f>
        <v>0.73456790123456794</v>
      </c>
      <c r="J17" s="102">
        <f>'Beneficiarios CSI_genero (15)'!L17/'Beneficiarios CSI_genero (15)'!M17</f>
        <v>0.26543209876543211</v>
      </c>
      <c r="K17" s="73"/>
      <c r="L17" s="101">
        <f>'Beneficiarios CSI_genero (15)'!O17/'Beneficiarios CSI_genero (15)'!Q17</f>
        <v>0.72670807453416153</v>
      </c>
      <c r="M17" s="102">
        <f>'Beneficiarios CSI_genero (15)'!P17/'Beneficiarios CSI_genero (15)'!Q17</f>
        <v>0.27329192546583853</v>
      </c>
      <c r="O17" s="101">
        <f>'Beneficiarios CSI_genero (15)'!S17/'Beneficiarios CSI_genero (15)'!U17</f>
        <v>0.73563218390804597</v>
      </c>
      <c r="P17" s="102">
        <f>'Beneficiarios CSI_genero (15)'!T17/'Beneficiarios CSI_genero (15)'!U17</f>
        <v>0.26436781609195403</v>
      </c>
    </row>
    <row r="18" spans="2:16" s="70" customFormat="1" ht="14.25" customHeight="1" x14ac:dyDescent="0.2">
      <c r="B18" s="28" t="str">
        <f>'Beneficiarios CSI_genero (15)'!B18</f>
        <v>Alvalade</v>
      </c>
      <c r="C18" s="101">
        <f>'Beneficiarios CSI_genero (15)'!C18/'Beneficiarios CSI_genero (15)'!E18</f>
        <v>0.8</v>
      </c>
      <c r="D18" s="102">
        <f>'Beneficiarios CSI_genero (15)'!D18/'Beneficiarios CSI_genero (15)'!E18</f>
        <v>0.2</v>
      </c>
      <c r="E18" s="94"/>
      <c r="F18" s="101">
        <f>'Beneficiarios CSI_genero (15)'!G18/'Beneficiarios CSI_genero (15)'!I18</f>
        <v>0.80456026058631924</v>
      </c>
      <c r="G18" s="102">
        <f>'Beneficiarios CSI_genero (15)'!H18/'Beneficiarios CSI_genero (15)'!I18</f>
        <v>0.19543973941368079</v>
      </c>
      <c r="H18" s="94"/>
      <c r="I18" s="101">
        <f>'Beneficiarios CSI_genero (15)'!K18/'Beneficiarios CSI_genero (15)'!M18</f>
        <v>0.79804560260586321</v>
      </c>
      <c r="J18" s="102">
        <f>'Beneficiarios CSI_genero (15)'!L18/'Beneficiarios CSI_genero (15)'!M18</f>
        <v>0.20195439739413681</v>
      </c>
      <c r="K18" s="73"/>
      <c r="L18" s="101">
        <f>'Beneficiarios CSI_genero (15)'!O18/'Beneficiarios CSI_genero (15)'!Q18</f>
        <v>0.79276315789473684</v>
      </c>
      <c r="M18" s="102">
        <f>'Beneficiarios CSI_genero (15)'!P18/'Beneficiarios CSI_genero (15)'!Q18</f>
        <v>0.20723684210526316</v>
      </c>
      <c r="O18" s="101">
        <f>'Beneficiarios CSI_genero (15)'!S18/'Beneficiarios CSI_genero (15)'!U18</f>
        <v>0.79256965944272451</v>
      </c>
      <c r="P18" s="102">
        <f>'Beneficiarios CSI_genero (15)'!T18/'Beneficiarios CSI_genero (15)'!U18</f>
        <v>0.20743034055727555</v>
      </c>
    </row>
    <row r="19" spans="2:16" s="70" customFormat="1" ht="14.25" customHeight="1" x14ac:dyDescent="0.2">
      <c r="B19" s="28" t="str">
        <f>'Beneficiarios CSI_genero (15)'!B19</f>
        <v>Areeiro</v>
      </c>
      <c r="C19" s="101">
        <f>'Beneficiarios CSI_genero (15)'!C19/'Beneficiarios CSI_genero (15)'!E19</f>
        <v>0.81395348837209303</v>
      </c>
      <c r="D19" s="102">
        <f>'Beneficiarios CSI_genero (15)'!D19/'Beneficiarios CSI_genero (15)'!E19</f>
        <v>0.18604651162790697</v>
      </c>
      <c r="E19" s="94"/>
      <c r="F19" s="101">
        <f>'Beneficiarios CSI_genero (15)'!G19/'Beneficiarios CSI_genero (15)'!I19</f>
        <v>0.80821917808219179</v>
      </c>
      <c r="G19" s="102">
        <f>'Beneficiarios CSI_genero (15)'!H19/'Beneficiarios CSI_genero (15)'!I19</f>
        <v>0.19178082191780821</v>
      </c>
      <c r="H19" s="94"/>
      <c r="I19" s="101">
        <f>'Beneficiarios CSI_genero (15)'!K19/'Beneficiarios CSI_genero (15)'!M19</f>
        <v>0.8046511627906977</v>
      </c>
      <c r="J19" s="102">
        <f>'Beneficiarios CSI_genero (15)'!L19/'Beneficiarios CSI_genero (15)'!M19</f>
        <v>0.19534883720930232</v>
      </c>
      <c r="K19" s="73"/>
      <c r="L19" s="101">
        <f>'Beneficiarios CSI_genero (15)'!O19/'Beneficiarios CSI_genero (15)'!Q19</f>
        <v>0.80930232558139537</v>
      </c>
      <c r="M19" s="102">
        <f>'Beneficiarios CSI_genero (15)'!P19/'Beneficiarios CSI_genero (15)'!Q19</f>
        <v>0.19069767441860466</v>
      </c>
      <c r="O19" s="101">
        <f>'Beneficiarios CSI_genero (15)'!S19/'Beneficiarios CSI_genero (15)'!U19</f>
        <v>0.80176211453744495</v>
      </c>
      <c r="P19" s="102">
        <f>'Beneficiarios CSI_genero (15)'!T19/'Beneficiarios CSI_genero (15)'!U19</f>
        <v>0.19823788546255505</v>
      </c>
    </row>
    <row r="20" spans="2:16" s="70" customFormat="1" ht="14.25" customHeight="1" x14ac:dyDescent="0.2">
      <c r="B20" s="28" t="str">
        <f>'Beneficiarios CSI_genero (15)'!B20</f>
        <v>Arroios</v>
      </c>
      <c r="C20" s="101">
        <f>'Beneficiarios CSI_genero (15)'!C20/'Beneficiarios CSI_genero (15)'!E20</f>
        <v>0.66783216783216781</v>
      </c>
      <c r="D20" s="102">
        <f>'Beneficiarios CSI_genero (15)'!D20/'Beneficiarios CSI_genero (15)'!E20</f>
        <v>0.33216783216783219</v>
      </c>
      <c r="E20" s="94"/>
      <c r="F20" s="101">
        <f>'Beneficiarios CSI_genero (15)'!G20/'Beneficiarios CSI_genero (15)'!I20</f>
        <v>0.66666666666666663</v>
      </c>
      <c r="G20" s="102">
        <f>'Beneficiarios CSI_genero (15)'!H20/'Beneficiarios CSI_genero (15)'!I20</f>
        <v>0.33333333333333331</v>
      </c>
      <c r="H20" s="94"/>
      <c r="I20" s="101">
        <f>'Beneficiarios CSI_genero (15)'!K20/'Beneficiarios CSI_genero (15)'!M20</f>
        <v>0.66319444444444442</v>
      </c>
      <c r="J20" s="102">
        <f>'Beneficiarios CSI_genero (15)'!L20/'Beneficiarios CSI_genero (15)'!M20</f>
        <v>0.33680555555555558</v>
      </c>
      <c r="K20" s="73"/>
      <c r="L20" s="101">
        <f>'Beneficiarios CSI_genero (15)'!O20/'Beneficiarios CSI_genero (15)'!Q20</f>
        <v>0.66666666666666663</v>
      </c>
      <c r="M20" s="102">
        <f>'Beneficiarios CSI_genero (15)'!P20/'Beneficiarios CSI_genero (15)'!Q20</f>
        <v>0.33333333333333331</v>
      </c>
      <c r="O20" s="101">
        <f>'Beneficiarios CSI_genero (15)'!S20/'Beneficiarios CSI_genero (15)'!U20</f>
        <v>0.66279069767441856</v>
      </c>
      <c r="P20" s="102">
        <f>'Beneficiarios CSI_genero (15)'!T20/'Beneficiarios CSI_genero (15)'!U20</f>
        <v>0.33720930232558138</v>
      </c>
    </row>
    <row r="21" spans="2:16" s="70" customFormat="1" ht="14.25" customHeight="1" x14ac:dyDescent="0.2">
      <c r="B21" s="28" t="str">
        <f>'Beneficiarios CSI_genero (15)'!B21</f>
        <v>Avenidas Novas</v>
      </c>
      <c r="C21" s="101">
        <f>'Beneficiarios CSI_genero (15)'!C21/'Beneficiarios CSI_genero (15)'!E21</f>
        <v>0.76494023904382469</v>
      </c>
      <c r="D21" s="102">
        <f>'Beneficiarios CSI_genero (15)'!D21/'Beneficiarios CSI_genero (15)'!E21</f>
        <v>0.23505976095617531</v>
      </c>
      <c r="E21" s="94"/>
      <c r="F21" s="101">
        <f>'Beneficiarios CSI_genero (15)'!G21/'Beneficiarios CSI_genero (15)'!I21</f>
        <v>0.76190476190476186</v>
      </c>
      <c r="G21" s="102">
        <f>'Beneficiarios CSI_genero (15)'!H21/'Beneficiarios CSI_genero (15)'!I21</f>
        <v>0.23809523809523808</v>
      </c>
      <c r="H21" s="94"/>
      <c r="I21" s="101">
        <f>'Beneficiarios CSI_genero (15)'!K21/'Beneficiarios CSI_genero (15)'!M21</f>
        <v>0.76190476190476186</v>
      </c>
      <c r="J21" s="102">
        <f>'Beneficiarios CSI_genero (15)'!L21/'Beneficiarios CSI_genero (15)'!M21</f>
        <v>0.23809523809523808</v>
      </c>
      <c r="K21" s="73"/>
      <c r="L21" s="101">
        <f>'Beneficiarios CSI_genero (15)'!O21/'Beneficiarios CSI_genero (15)'!Q21</f>
        <v>0.76706827309236947</v>
      </c>
      <c r="M21" s="102">
        <f>'Beneficiarios CSI_genero (15)'!P21/'Beneficiarios CSI_genero (15)'!Q21</f>
        <v>0.23293172690763053</v>
      </c>
      <c r="O21" s="101">
        <f>'Beneficiarios CSI_genero (15)'!S21/'Beneficiarios CSI_genero (15)'!U21</f>
        <v>0.75954198473282442</v>
      </c>
      <c r="P21" s="102">
        <f>'Beneficiarios CSI_genero (15)'!T21/'Beneficiarios CSI_genero (15)'!U21</f>
        <v>0.24045801526717558</v>
      </c>
    </row>
    <row r="22" spans="2:16" s="70" customFormat="1" ht="14.25" customHeight="1" x14ac:dyDescent="0.2">
      <c r="B22" s="28" t="str">
        <f>'Beneficiarios CSI_genero (15)'!B22</f>
        <v>Beato</v>
      </c>
      <c r="C22" s="101">
        <f>'Beneficiarios CSI_genero (15)'!C22/'Beneficiarios CSI_genero (15)'!E22</f>
        <v>0.73157894736842111</v>
      </c>
      <c r="D22" s="102">
        <f>'Beneficiarios CSI_genero (15)'!D22/'Beneficiarios CSI_genero (15)'!E22</f>
        <v>0.26842105263157895</v>
      </c>
      <c r="E22" s="94"/>
      <c r="F22" s="101">
        <f>'Beneficiarios CSI_genero (15)'!G22/'Beneficiarios CSI_genero (15)'!I22</f>
        <v>0.7409326424870466</v>
      </c>
      <c r="G22" s="102">
        <f>'Beneficiarios CSI_genero (15)'!H22/'Beneficiarios CSI_genero (15)'!I22</f>
        <v>0.25906735751295334</v>
      </c>
      <c r="H22" s="94"/>
      <c r="I22" s="101">
        <f>'Beneficiarios CSI_genero (15)'!K22/'Beneficiarios CSI_genero (15)'!M22</f>
        <v>0.73333333333333328</v>
      </c>
      <c r="J22" s="102">
        <f>'Beneficiarios CSI_genero (15)'!L22/'Beneficiarios CSI_genero (15)'!M22</f>
        <v>0.26666666666666666</v>
      </c>
      <c r="K22" s="73"/>
      <c r="L22" s="101">
        <f>'Beneficiarios CSI_genero (15)'!O22/'Beneficiarios CSI_genero (15)'!Q22</f>
        <v>0.72906403940886699</v>
      </c>
      <c r="M22" s="102">
        <f>'Beneficiarios CSI_genero (15)'!P22/'Beneficiarios CSI_genero (15)'!Q22</f>
        <v>0.27093596059113301</v>
      </c>
      <c r="O22" s="101">
        <f>'Beneficiarios CSI_genero (15)'!S22/'Beneficiarios CSI_genero (15)'!U22</f>
        <v>0.71634615384615385</v>
      </c>
      <c r="P22" s="102">
        <f>'Beneficiarios CSI_genero (15)'!T22/'Beneficiarios CSI_genero (15)'!U22</f>
        <v>0.28365384615384615</v>
      </c>
    </row>
    <row r="23" spans="2:16" s="70" customFormat="1" ht="14.25" customHeight="1" x14ac:dyDescent="0.2">
      <c r="B23" s="28" t="str">
        <f>'Beneficiarios CSI_genero (15)'!B23</f>
        <v>Belém</v>
      </c>
      <c r="C23" s="101">
        <f>'Beneficiarios CSI_genero (15)'!C23/'Beneficiarios CSI_genero (15)'!E23</f>
        <v>0.86861313868613144</v>
      </c>
      <c r="D23" s="102">
        <f>'Beneficiarios CSI_genero (15)'!D23/'Beneficiarios CSI_genero (15)'!E23</f>
        <v>0.13138686131386862</v>
      </c>
      <c r="E23" s="94"/>
      <c r="F23" s="101">
        <f>'Beneficiarios CSI_genero (15)'!G23/'Beneficiarios CSI_genero (15)'!I23</f>
        <v>0.8623188405797102</v>
      </c>
      <c r="G23" s="102">
        <f>'Beneficiarios CSI_genero (15)'!H23/'Beneficiarios CSI_genero (15)'!I23</f>
        <v>0.13768115942028986</v>
      </c>
      <c r="H23" s="94"/>
      <c r="I23" s="101">
        <f>'Beneficiarios CSI_genero (15)'!K23/'Beneficiarios CSI_genero (15)'!M23</f>
        <v>0.84892086330935257</v>
      </c>
      <c r="J23" s="102">
        <f>'Beneficiarios CSI_genero (15)'!L23/'Beneficiarios CSI_genero (15)'!M23</f>
        <v>0.15107913669064749</v>
      </c>
      <c r="K23" s="73"/>
      <c r="L23" s="101">
        <f>'Beneficiarios CSI_genero (15)'!O23/'Beneficiarios CSI_genero (15)'!Q23</f>
        <v>0.84782608695652173</v>
      </c>
      <c r="M23" s="102">
        <f>'Beneficiarios CSI_genero (15)'!P23/'Beneficiarios CSI_genero (15)'!Q23</f>
        <v>0.15217391304347827</v>
      </c>
      <c r="O23" s="101">
        <f>'Beneficiarios CSI_genero (15)'!S23/'Beneficiarios CSI_genero (15)'!U23</f>
        <v>0.8413793103448276</v>
      </c>
      <c r="P23" s="102">
        <f>'Beneficiarios CSI_genero (15)'!T23/'Beneficiarios CSI_genero (15)'!U23</f>
        <v>0.15862068965517243</v>
      </c>
    </row>
    <row r="24" spans="2:16" s="70" customFormat="1" ht="14.25" customHeight="1" x14ac:dyDescent="0.2">
      <c r="B24" s="28" t="str">
        <f>'Beneficiarios CSI_genero (15)'!B24</f>
        <v>Benfica</v>
      </c>
      <c r="C24" s="101">
        <f>'Beneficiarios CSI_genero (15)'!C24/'Beneficiarios CSI_genero (15)'!E24</f>
        <v>0.75831485587583147</v>
      </c>
      <c r="D24" s="102">
        <f>'Beneficiarios CSI_genero (15)'!D24/'Beneficiarios CSI_genero (15)'!E24</f>
        <v>0.24168514412416853</v>
      </c>
      <c r="E24" s="94"/>
      <c r="F24" s="101">
        <f>'Beneficiarios CSI_genero (15)'!G24/'Beneficiarios CSI_genero (15)'!I24</f>
        <v>0.75545851528384278</v>
      </c>
      <c r="G24" s="102">
        <f>'Beneficiarios CSI_genero (15)'!H24/'Beneficiarios CSI_genero (15)'!I24</f>
        <v>0.24454148471615719</v>
      </c>
      <c r="H24" s="94"/>
      <c r="I24" s="101">
        <f>'Beneficiarios CSI_genero (15)'!K24/'Beneficiarios CSI_genero (15)'!M24</f>
        <v>0.75273522975929974</v>
      </c>
      <c r="J24" s="102">
        <f>'Beneficiarios CSI_genero (15)'!L24/'Beneficiarios CSI_genero (15)'!M24</f>
        <v>0.24726477024070023</v>
      </c>
      <c r="K24" s="73"/>
      <c r="L24" s="101">
        <f>'Beneficiarios CSI_genero (15)'!O24/'Beneficiarios CSI_genero (15)'!Q24</f>
        <v>0.75054229934924077</v>
      </c>
      <c r="M24" s="102">
        <f>'Beneficiarios CSI_genero (15)'!P24/'Beneficiarios CSI_genero (15)'!Q24</f>
        <v>0.24945770065075923</v>
      </c>
      <c r="O24" s="101">
        <f>'Beneficiarios CSI_genero (15)'!S24/'Beneficiarios CSI_genero (15)'!U24</f>
        <v>0.75471698113207553</v>
      </c>
      <c r="P24" s="102">
        <f>'Beneficiarios CSI_genero (15)'!T24/'Beneficiarios CSI_genero (15)'!U24</f>
        <v>0.24528301886792453</v>
      </c>
    </row>
    <row r="25" spans="2:16" s="70" customFormat="1" ht="14.25" customHeight="1" x14ac:dyDescent="0.2">
      <c r="B25" s="28" t="str">
        <f>'Beneficiarios CSI_genero (15)'!B25</f>
        <v>Campo de Ourique</v>
      </c>
      <c r="C25" s="101">
        <f>'Beneficiarios CSI_genero (15)'!C25/'Beneficiarios CSI_genero (15)'!E25</f>
        <v>0.76377952755905509</v>
      </c>
      <c r="D25" s="102">
        <f>'Beneficiarios CSI_genero (15)'!D25/'Beneficiarios CSI_genero (15)'!E25</f>
        <v>0.23622047244094488</v>
      </c>
      <c r="E25" s="94"/>
      <c r="F25" s="101">
        <f>'Beneficiarios CSI_genero (15)'!G25/'Beneficiarios CSI_genero (15)'!I25</f>
        <v>0.76447876447876451</v>
      </c>
      <c r="G25" s="102">
        <f>'Beneficiarios CSI_genero (15)'!H25/'Beneficiarios CSI_genero (15)'!I25</f>
        <v>0.23552123552123552</v>
      </c>
      <c r="H25" s="94"/>
      <c r="I25" s="101">
        <f>'Beneficiarios CSI_genero (15)'!K25/'Beneficiarios CSI_genero (15)'!M25</f>
        <v>0.76923076923076927</v>
      </c>
      <c r="J25" s="102">
        <f>'Beneficiarios CSI_genero (15)'!L25/'Beneficiarios CSI_genero (15)'!M25</f>
        <v>0.23076923076923078</v>
      </c>
      <c r="K25" s="73"/>
      <c r="L25" s="101">
        <f>'Beneficiarios CSI_genero (15)'!O25/'Beneficiarios CSI_genero (15)'!Q25</f>
        <v>0.76717557251908397</v>
      </c>
      <c r="M25" s="102">
        <f>'Beneficiarios CSI_genero (15)'!P25/'Beneficiarios CSI_genero (15)'!Q25</f>
        <v>0.23282442748091603</v>
      </c>
      <c r="O25" s="101">
        <f>'Beneficiarios CSI_genero (15)'!S25/'Beneficiarios CSI_genero (15)'!U25</f>
        <v>0.76666666666666672</v>
      </c>
      <c r="P25" s="102">
        <f>'Beneficiarios CSI_genero (15)'!T25/'Beneficiarios CSI_genero (15)'!U25</f>
        <v>0.23333333333333334</v>
      </c>
    </row>
    <row r="26" spans="2:16" s="70" customFormat="1" ht="14.25" customHeight="1" x14ac:dyDescent="0.2">
      <c r="B26" s="28" t="str">
        <f>'Beneficiarios CSI_genero (15)'!B26</f>
        <v>Campolide</v>
      </c>
      <c r="C26" s="101">
        <f>'Beneficiarios CSI_genero (15)'!C26/'Beneficiarios CSI_genero (15)'!E26</f>
        <v>0.69186046511627908</v>
      </c>
      <c r="D26" s="102">
        <f>'Beneficiarios CSI_genero (15)'!D26/'Beneficiarios CSI_genero (15)'!E26</f>
        <v>0.30813953488372092</v>
      </c>
      <c r="E26" s="94"/>
      <c r="F26" s="101">
        <f>'Beneficiarios CSI_genero (15)'!G26/'Beneficiarios CSI_genero (15)'!I26</f>
        <v>0.69767441860465118</v>
      </c>
      <c r="G26" s="102">
        <f>'Beneficiarios CSI_genero (15)'!H26/'Beneficiarios CSI_genero (15)'!I26</f>
        <v>0.30232558139534882</v>
      </c>
      <c r="H26" s="94"/>
      <c r="I26" s="101">
        <f>'Beneficiarios CSI_genero (15)'!K26/'Beneficiarios CSI_genero (15)'!M26</f>
        <v>0.6954022988505747</v>
      </c>
      <c r="J26" s="102">
        <f>'Beneficiarios CSI_genero (15)'!L26/'Beneficiarios CSI_genero (15)'!M26</f>
        <v>0.3045977011494253</v>
      </c>
      <c r="K26" s="73"/>
      <c r="L26" s="101">
        <f>'Beneficiarios CSI_genero (15)'!O26/'Beneficiarios CSI_genero (15)'!Q26</f>
        <v>0.68</v>
      </c>
      <c r="M26" s="102">
        <f>'Beneficiarios CSI_genero (15)'!P26/'Beneficiarios CSI_genero (15)'!Q26</f>
        <v>0.32</v>
      </c>
      <c r="O26" s="101">
        <f>'Beneficiarios CSI_genero (15)'!S26/'Beneficiarios CSI_genero (15)'!U26</f>
        <v>0.68852459016393441</v>
      </c>
      <c r="P26" s="102">
        <f>'Beneficiarios CSI_genero (15)'!T26/'Beneficiarios CSI_genero (15)'!U26</f>
        <v>0.31147540983606559</v>
      </c>
    </row>
    <row r="27" spans="2:16" s="70" customFormat="1" ht="14.25" customHeight="1" x14ac:dyDescent="0.2">
      <c r="B27" s="28" t="str">
        <f>'Beneficiarios CSI_genero (15)'!B27</f>
        <v>Carnide</v>
      </c>
      <c r="C27" s="101">
        <f>'Beneficiarios CSI_genero (15)'!C27/'Beneficiarios CSI_genero (15)'!E27</f>
        <v>0.71505376344086025</v>
      </c>
      <c r="D27" s="102">
        <f>'Beneficiarios CSI_genero (15)'!D27/'Beneficiarios CSI_genero (15)'!E27</f>
        <v>0.28494623655913981</v>
      </c>
      <c r="E27" s="94"/>
      <c r="F27" s="101">
        <f>'Beneficiarios CSI_genero (15)'!G27/'Beneficiarios CSI_genero (15)'!I27</f>
        <v>0.72131147540983609</v>
      </c>
      <c r="G27" s="102">
        <f>'Beneficiarios CSI_genero (15)'!H27/'Beneficiarios CSI_genero (15)'!I27</f>
        <v>0.27868852459016391</v>
      </c>
      <c r="H27" s="94"/>
      <c r="I27" s="101">
        <f>'Beneficiarios CSI_genero (15)'!K27/'Beneficiarios CSI_genero (15)'!M27</f>
        <v>0.72222222222222221</v>
      </c>
      <c r="J27" s="102">
        <f>'Beneficiarios CSI_genero (15)'!L27/'Beneficiarios CSI_genero (15)'!M27</f>
        <v>0.27777777777777779</v>
      </c>
      <c r="K27" s="73"/>
      <c r="L27" s="101">
        <f>'Beneficiarios CSI_genero (15)'!O27/'Beneficiarios CSI_genero (15)'!Q27</f>
        <v>0.72527472527472525</v>
      </c>
      <c r="M27" s="102">
        <f>'Beneficiarios CSI_genero (15)'!P27/'Beneficiarios CSI_genero (15)'!Q27</f>
        <v>0.27472527472527475</v>
      </c>
      <c r="O27" s="101">
        <f>'Beneficiarios CSI_genero (15)'!S27/'Beneficiarios CSI_genero (15)'!U27</f>
        <v>0.7120418848167539</v>
      </c>
      <c r="P27" s="102">
        <f>'Beneficiarios CSI_genero (15)'!T27/'Beneficiarios CSI_genero (15)'!U27</f>
        <v>0.2879581151832461</v>
      </c>
    </row>
    <row r="28" spans="2:16" s="70" customFormat="1" ht="14.25" customHeight="1" x14ac:dyDescent="0.2">
      <c r="B28" s="28" t="str">
        <f>'Beneficiarios CSI_genero (15)'!B28</f>
        <v>Estrela</v>
      </c>
      <c r="C28" s="101">
        <f>'Beneficiarios CSI_genero (15)'!C28/'Beneficiarios CSI_genero (15)'!E28</f>
        <v>0.80995475113122173</v>
      </c>
      <c r="D28" s="102">
        <f>'Beneficiarios CSI_genero (15)'!D28/'Beneficiarios CSI_genero (15)'!E28</f>
        <v>0.19004524886877827</v>
      </c>
      <c r="E28" s="94"/>
      <c r="F28" s="101">
        <f>'Beneficiarios CSI_genero (15)'!G28/'Beneficiarios CSI_genero (15)'!I28</f>
        <v>0.81278538812785384</v>
      </c>
      <c r="G28" s="102">
        <f>'Beneficiarios CSI_genero (15)'!H28/'Beneficiarios CSI_genero (15)'!I28</f>
        <v>0.18721461187214611</v>
      </c>
      <c r="H28" s="94"/>
      <c r="I28" s="101">
        <f>'Beneficiarios CSI_genero (15)'!K28/'Beneficiarios CSI_genero (15)'!M28</f>
        <v>0.81333333333333335</v>
      </c>
      <c r="J28" s="102">
        <f>'Beneficiarios CSI_genero (15)'!L28/'Beneficiarios CSI_genero (15)'!M28</f>
        <v>0.18666666666666668</v>
      </c>
      <c r="K28" s="73"/>
      <c r="L28" s="101">
        <f>'Beneficiarios CSI_genero (15)'!O28/'Beneficiarios CSI_genero (15)'!Q28</f>
        <v>0.81140350877192979</v>
      </c>
      <c r="M28" s="102">
        <f>'Beneficiarios CSI_genero (15)'!P28/'Beneficiarios CSI_genero (15)'!Q28</f>
        <v>0.18859649122807018</v>
      </c>
      <c r="O28" s="101">
        <f>'Beneficiarios CSI_genero (15)'!S28/'Beneficiarios CSI_genero (15)'!U28</f>
        <v>0.76271186440677963</v>
      </c>
      <c r="P28" s="102">
        <f>'Beneficiarios CSI_genero (15)'!T28/'Beneficiarios CSI_genero (15)'!U28</f>
        <v>0.23728813559322035</v>
      </c>
    </row>
    <row r="29" spans="2:16" s="70" customFormat="1" ht="14.25" customHeight="1" x14ac:dyDescent="0.2">
      <c r="B29" s="28" t="str">
        <f>'Beneficiarios CSI_genero (15)'!B29</f>
        <v>Lumiar</v>
      </c>
      <c r="C29" s="101">
        <f>'Beneficiarios CSI_genero (15)'!C29/'Beneficiarios CSI_genero (15)'!E29</f>
        <v>0.75899280575539574</v>
      </c>
      <c r="D29" s="102">
        <f>'Beneficiarios CSI_genero (15)'!D29/'Beneficiarios CSI_genero (15)'!E29</f>
        <v>0.24100719424460432</v>
      </c>
      <c r="E29" s="94"/>
      <c r="F29" s="101">
        <f>'Beneficiarios CSI_genero (15)'!G29/'Beneficiarios CSI_genero (15)'!I29</f>
        <v>0.7574626865671642</v>
      </c>
      <c r="G29" s="102">
        <f>'Beneficiarios CSI_genero (15)'!H29/'Beneficiarios CSI_genero (15)'!I29</f>
        <v>0.24253731343283583</v>
      </c>
      <c r="H29" s="94"/>
      <c r="I29" s="101">
        <f>'Beneficiarios CSI_genero (15)'!K29/'Beneficiarios CSI_genero (15)'!M29</f>
        <v>0.75735294117647056</v>
      </c>
      <c r="J29" s="102">
        <f>'Beneficiarios CSI_genero (15)'!L29/'Beneficiarios CSI_genero (15)'!M29</f>
        <v>0.24264705882352941</v>
      </c>
      <c r="K29" s="73"/>
      <c r="L29" s="101">
        <f>'Beneficiarios CSI_genero (15)'!O29/'Beneficiarios CSI_genero (15)'!Q29</f>
        <v>0.75636363636363635</v>
      </c>
      <c r="M29" s="102">
        <f>'Beneficiarios CSI_genero (15)'!P29/'Beneficiarios CSI_genero (15)'!Q29</f>
        <v>0.24363636363636362</v>
      </c>
      <c r="O29" s="101">
        <f>'Beneficiarios CSI_genero (15)'!S29/'Beneficiarios CSI_genero (15)'!U29</f>
        <v>0.81276595744680846</v>
      </c>
      <c r="P29" s="102">
        <f>'Beneficiarios CSI_genero (15)'!T29/'Beneficiarios CSI_genero (15)'!U29</f>
        <v>0.18723404255319148</v>
      </c>
    </row>
    <row r="30" spans="2:16" s="70" customFormat="1" ht="14.25" customHeight="1" x14ac:dyDescent="0.2">
      <c r="B30" s="28" t="str">
        <f>'Beneficiarios CSI_genero (15)'!B30</f>
        <v>Marvila</v>
      </c>
      <c r="C30" s="101">
        <f>'Beneficiarios CSI_genero (15)'!C30/'Beneficiarios CSI_genero (15)'!E30</f>
        <v>0.72661870503597126</v>
      </c>
      <c r="D30" s="102">
        <f>'Beneficiarios CSI_genero (15)'!D30/'Beneficiarios CSI_genero (15)'!E30</f>
        <v>0.2733812949640288</v>
      </c>
      <c r="E30" s="94"/>
      <c r="F30" s="101">
        <f>'Beneficiarios CSI_genero (15)'!G30/'Beneficiarios CSI_genero (15)'!I30</f>
        <v>0.72394881170018277</v>
      </c>
      <c r="G30" s="102">
        <f>'Beneficiarios CSI_genero (15)'!H30/'Beneficiarios CSI_genero (15)'!I30</f>
        <v>0.27605118829981717</v>
      </c>
      <c r="H30" s="94"/>
      <c r="I30" s="101">
        <f>'Beneficiarios CSI_genero (15)'!K30/'Beneficiarios CSI_genero (15)'!M30</f>
        <v>0.72463768115942029</v>
      </c>
      <c r="J30" s="102">
        <f>'Beneficiarios CSI_genero (15)'!L30/'Beneficiarios CSI_genero (15)'!M30</f>
        <v>0.27536231884057971</v>
      </c>
      <c r="K30" s="73"/>
      <c r="L30" s="101">
        <f>'Beneficiarios CSI_genero (15)'!O30/'Beneficiarios CSI_genero (15)'!Q30</f>
        <v>0.72678571428571426</v>
      </c>
      <c r="M30" s="102">
        <f>'Beneficiarios CSI_genero (15)'!P30/'Beneficiarios CSI_genero (15)'!Q30</f>
        <v>0.27321428571428569</v>
      </c>
      <c r="O30" s="101">
        <f>'Beneficiarios CSI_genero (15)'!S30/'Beneficiarios CSI_genero (15)'!U30</f>
        <v>0.75</v>
      </c>
      <c r="P30" s="102">
        <f>'Beneficiarios CSI_genero (15)'!T30/'Beneficiarios CSI_genero (15)'!U30</f>
        <v>0.25</v>
      </c>
    </row>
    <row r="31" spans="2:16" s="70" customFormat="1" ht="14.25" customHeight="1" x14ac:dyDescent="0.2">
      <c r="B31" s="28" t="str">
        <f>'Beneficiarios CSI_genero (15)'!B31</f>
        <v>Misericórdia</v>
      </c>
      <c r="C31" s="101">
        <f>'Beneficiarios CSI_genero (15)'!C31/'Beneficiarios CSI_genero (15)'!E31</f>
        <v>0.70175438596491224</v>
      </c>
      <c r="D31" s="102">
        <f>'Beneficiarios CSI_genero (15)'!D31/'Beneficiarios CSI_genero (15)'!E31</f>
        <v>0.2982456140350877</v>
      </c>
      <c r="E31" s="94"/>
      <c r="F31" s="101">
        <f>'Beneficiarios CSI_genero (15)'!G31/'Beneficiarios CSI_genero (15)'!I31</f>
        <v>0.7142857142857143</v>
      </c>
      <c r="G31" s="102">
        <f>'Beneficiarios CSI_genero (15)'!H31/'Beneficiarios CSI_genero (15)'!I31</f>
        <v>0.2857142857142857</v>
      </c>
      <c r="H31" s="94"/>
      <c r="I31" s="101">
        <f>'Beneficiarios CSI_genero (15)'!K31/'Beneficiarios CSI_genero (15)'!M31</f>
        <v>0.71365638766519823</v>
      </c>
      <c r="J31" s="102">
        <f>'Beneficiarios CSI_genero (15)'!L31/'Beneficiarios CSI_genero (15)'!M31</f>
        <v>0.28634361233480177</v>
      </c>
      <c r="K31" s="73"/>
      <c r="L31" s="101">
        <f>'Beneficiarios CSI_genero (15)'!O31/'Beneficiarios CSI_genero (15)'!Q31</f>
        <v>0.71748878923766812</v>
      </c>
      <c r="M31" s="102">
        <f>'Beneficiarios CSI_genero (15)'!P31/'Beneficiarios CSI_genero (15)'!Q31</f>
        <v>0.28251121076233182</v>
      </c>
      <c r="O31" s="101">
        <f>'Beneficiarios CSI_genero (15)'!S31/'Beneficiarios CSI_genero (15)'!U31</f>
        <v>0.72120200333889817</v>
      </c>
      <c r="P31" s="102">
        <f>'Beneficiarios CSI_genero (15)'!T31/'Beneficiarios CSI_genero (15)'!U31</f>
        <v>0.27879799666110183</v>
      </c>
    </row>
    <row r="32" spans="2:16" s="70" customFormat="1" ht="14.25" customHeight="1" x14ac:dyDescent="0.2">
      <c r="B32" s="28" t="str">
        <f>'Beneficiarios CSI_genero (15)'!B32</f>
        <v>Olivais</v>
      </c>
      <c r="C32" s="101">
        <f>'Beneficiarios CSI_genero (15)'!C32/'Beneficiarios CSI_genero (15)'!E32</f>
        <v>0.75</v>
      </c>
      <c r="D32" s="102">
        <f>'Beneficiarios CSI_genero (15)'!D32/'Beneficiarios CSI_genero (15)'!E32</f>
        <v>0.25</v>
      </c>
      <c r="E32" s="94"/>
      <c r="F32" s="101">
        <f>'Beneficiarios CSI_genero (15)'!G32/'Beneficiarios CSI_genero (15)'!I32</f>
        <v>0.74254742547425479</v>
      </c>
      <c r="G32" s="102">
        <f>'Beneficiarios CSI_genero (15)'!H32/'Beneficiarios CSI_genero (15)'!I32</f>
        <v>0.25745257452574527</v>
      </c>
      <c r="H32" s="94"/>
      <c r="I32" s="101">
        <f>'Beneficiarios CSI_genero (15)'!K32/'Beneficiarios CSI_genero (15)'!M32</f>
        <v>0.74598930481283421</v>
      </c>
      <c r="J32" s="102">
        <f>'Beneficiarios CSI_genero (15)'!L32/'Beneficiarios CSI_genero (15)'!M32</f>
        <v>0.25401069518716579</v>
      </c>
      <c r="K32" s="73"/>
      <c r="L32" s="101">
        <f>'Beneficiarios CSI_genero (15)'!O32/'Beneficiarios CSI_genero (15)'!Q32</f>
        <v>0.74262734584450407</v>
      </c>
      <c r="M32" s="102">
        <f>'Beneficiarios CSI_genero (15)'!P32/'Beneficiarios CSI_genero (15)'!Q32</f>
        <v>0.25737265415549598</v>
      </c>
      <c r="O32" s="101">
        <f>'Beneficiarios CSI_genero (15)'!S32/'Beneficiarios CSI_genero (15)'!U32</f>
        <v>0.70711297071129708</v>
      </c>
      <c r="P32" s="102">
        <f>'Beneficiarios CSI_genero (15)'!T32/'Beneficiarios CSI_genero (15)'!U32</f>
        <v>0.29288702928870292</v>
      </c>
    </row>
    <row r="33" spans="2:16" s="70" customFormat="1" ht="14.25" customHeight="1" x14ac:dyDescent="0.2">
      <c r="B33" s="28" t="str">
        <f>'Beneficiarios CSI_genero (15)'!B33</f>
        <v>Parque das Nações</v>
      </c>
      <c r="C33" s="101">
        <f>'Beneficiarios CSI_genero (15)'!C33/'Beneficiarios CSI_genero (15)'!E33</f>
        <v>0.65116279069767447</v>
      </c>
      <c r="D33" s="102">
        <f>'Beneficiarios CSI_genero (15)'!D33/'Beneficiarios CSI_genero (15)'!E33</f>
        <v>0.34883720930232559</v>
      </c>
      <c r="E33" s="94"/>
      <c r="F33" s="101">
        <f>'Beneficiarios CSI_genero (15)'!G33/'Beneficiarios CSI_genero (15)'!I33</f>
        <v>0.65116279069767447</v>
      </c>
      <c r="G33" s="102">
        <f>'Beneficiarios CSI_genero (15)'!H33/'Beneficiarios CSI_genero (15)'!I33</f>
        <v>0.34883720930232559</v>
      </c>
      <c r="H33" s="94"/>
      <c r="I33" s="101">
        <f>'Beneficiarios CSI_genero (15)'!K33/'Beneficiarios CSI_genero (15)'!M33</f>
        <v>0.65116279069767447</v>
      </c>
      <c r="J33" s="102">
        <f>'Beneficiarios CSI_genero (15)'!L33/'Beneficiarios CSI_genero (15)'!M33</f>
        <v>0.34883720930232559</v>
      </c>
      <c r="K33" s="73"/>
      <c r="L33" s="101">
        <f>'Beneficiarios CSI_genero (15)'!O33/'Beneficiarios CSI_genero (15)'!Q33</f>
        <v>0.65116279069767447</v>
      </c>
      <c r="M33" s="102">
        <f>'Beneficiarios CSI_genero (15)'!P33/'Beneficiarios CSI_genero (15)'!Q33</f>
        <v>0.34883720930232559</v>
      </c>
      <c r="O33" s="101">
        <f>'Beneficiarios CSI_genero (15)'!S33/'Beneficiarios CSI_genero (15)'!U33</f>
        <v>0.73958333333333337</v>
      </c>
      <c r="P33" s="102">
        <f>'Beneficiarios CSI_genero (15)'!T33/'Beneficiarios CSI_genero (15)'!U33</f>
        <v>0.26041666666666669</v>
      </c>
    </row>
    <row r="34" spans="2:16" s="70" customFormat="1" ht="14.25" customHeight="1" x14ac:dyDescent="0.2">
      <c r="B34" s="28" t="str">
        <f>'Beneficiarios CSI_genero (15)'!B34</f>
        <v>Penha de França</v>
      </c>
      <c r="C34" s="101">
        <f>'Beneficiarios CSI_genero (15)'!C34/'Beneficiarios CSI_genero (15)'!E34</f>
        <v>0.75726141078838172</v>
      </c>
      <c r="D34" s="102">
        <f>'Beneficiarios CSI_genero (15)'!D34/'Beneficiarios CSI_genero (15)'!E34</f>
        <v>0.24273858921161826</v>
      </c>
      <c r="E34" s="94"/>
      <c r="F34" s="101">
        <f>'Beneficiarios CSI_genero (15)'!G34/'Beneficiarios CSI_genero (15)'!I34</f>
        <v>0.75308641975308643</v>
      </c>
      <c r="G34" s="102">
        <f>'Beneficiarios CSI_genero (15)'!H34/'Beneficiarios CSI_genero (15)'!I34</f>
        <v>0.24691358024691357</v>
      </c>
      <c r="H34" s="94"/>
      <c r="I34" s="101">
        <f>'Beneficiarios CSI_genero (15)'!K34/'Beneficiarios CSI_genero (15)'!M34</f>
        <v>0.74537987679671458</v>
      </c>
      <c r="J34" s="102">
        <f>'Beneficiarios CSI_genero (15)'!L34/'Beneficiarios CSI_genero (15)'!M34</f>
        <v>0.25462012320328542</v>
      </c>
      <c r="K34" s="73"/>
      <c r="L34" s="101">
        <f>'Beneficiarios CSI_genero (15)'!O34/'Beneficiarios CSI_genero (15)'!Q34</f>
        <v>0.74332648870636553</v>
      </c>
      <c r="M34" s="102">
        <f>'Beneficiarios CSI_genero (15)'!P34/'Beneficiarios CSI_genero (15)'!Q34</f>
        <v>0.25667351129363447</v>
      </c>
      <c r="O34" s="101">
        <f>'Beneficiarios CSI_genero (15)'!S34/'Beneficiarios CSI_genero (15)'!U34</f>
        <v>0.65116279069767447</v>
      </c>
      <c r="P34" s="102">
        <f>'Beneficiarios CSI_genero (15)'!T34/'Beneficiarios CSI_genero (15)'!U34</f>
        <v>0.34883720930232559</v>
      </c>
    </row>
    <row r="35" spans="2:16" s="70" customFormat="1" ht="14.25" customHeight="1" x14ac:dyDescent="0.2">
      <c r="B35" s="28" t="str">
        <f>'Beneficiarios CSI_genero (15)'!B35</f>
        <v>Santa Clara</v>
      </c>
      <c r="C35" s="101">
        <f>'Beneficiarios CSI_genero (15)'!C35/'Beneficiarios CSI_genero (15)'!E35</f>
        <v>0.6920821114369502</v>
      </c>
      <c r="D35" s="102">
        <f>'Beneficiarios CSI_genero (15)'!D35/'Beneficiarios CSI_genero (15)'!E35</f>
        <v>0.30791788856304986</v>
      </c>
      <c r="E35" s="94"/>
      <c r="F35" s="101">
        <f>'Beneficiarios CSI_genero (15)'!G35/'Beneficiarios CSI_genero (15)'!I35</f>
        <v>0.69075144508670516</v>
      </c>
      <c r="G35" s="102">
        <f>'Beneficiarios CSI_genero (15)'!H35/'Beneficiarios CSI_genero (15)'!I35</f>
        <v>0.30924855491329478</v>
      </c>
      <c r="H35" s="94"/>
      <c r="I35" s="101">
        <f>'Beneficiarios CSI_genero (15)'!K35/'Beneficiarios CSI_genero (15)'!M35</f>
        <v>0.69034090909090906</v>
      </c>
      <c r="J35" s="102">
        <f>'Beneficiarios CSI_genero (15)'!L35/'Beneficiarios CSI_genero (15)'!M35</f>
        <v>0.30965909090909088</v>
      </c>
      <c r="K35" s="73"/>
      <c r="L35" s="101">
        <f>'Beneficiarios CSI_genero (15)'!O35/'Beneficiarios CSI_genero (15)'!Q35</f>
        <v>0.6929577464788732</v>
      </c>
      <c r="M35" s="102">
        <f>'Beneficiarios CSI_genero (15)'!P35/'Beneficiarios CSI_genero (15)'!Q35</f>
        <v>0.30704225352112674</v>
      </c>
      <c r="O35" s="101">
        <f>'Beneficiarios CSI_genero (15)'!S35/'Beneficiarios CSI_genero (15)'!U35</f>
        <v>0.736328125</v>
      </c>
      <c r="P35" s="102">
        <f>'Beneficiarios CSI_genero (15)'!T35/'Beneficiarios CSI_genero (15)'!U35</f>
        <v>0.263671875</v>
      </c>
    </row>
    <row r="36" spans="2:16" s="70" customFormat="1" ht="14.25" customHeight="1" x14ac:dyDescent="0.2">
      <c r="B36" s="28" t="str">
        <f>'Beneficiarios CSI_genero (15)'!B36</f>
        <v>Santa Maria Maior</v>
      </c>
      <c r="C36" s="101">
        <f>'Beneficiarios CSI_genero (15)'!C36/'Beneficiarios CSI_genero (15)'!E36</f>
        <v>0.63320463320463316</v>
      </c>
      <c r="D36" s="102">
        <f>'Beneficiarios CSI_genero (15)'!D36/'Beneficiarios CSI_genero (15)'!E36</f>
        <v>0.36679536679536678</v>
      </c>
      <c r="E36" s="94"/>
      <c r="F36" s="101">
        <f>'Beneficiarios CSI_genero (15)'!G36/'Beneficiarios CSI_genero (15)'!I36</f>
        <v>0.62548262548262545</v>
      </c>
      <c r="G36" s="102">
        <f>'Beneficiarios CSI_genero (15)'!H36/'Beneficiarios CSI_genero (15)'!I36</f>
        <v>0.37451737451737449</v>
      </c>
      <c r="H36" s="94"/>
      <c r="I36" s="101">
        <f>'Beneficiarios CSI_genero (15)'!K36/'Beneficiarios CSI_genero (15)'!M36</f>
        <v>0.62307692307692308</v>
      </c>
      <c r="J36" s="102">
        <f>'Beneficiarios CSI_genero (15)'!L36/'Beneficiarios CSI_genero (15)'!M36</f>
        <v>0.37692307692307692</v>
      </c>
      <c r="K36" s="73"/>
      <c r="L36" s="101">
        <f>'Beneficiarios CSI_genero (15)'!O36/'Beneficiarios CSI_genero (15)'!Q36</f>
        <v>0.62692307692307692</v>
      </c>
      <c r="M36" s="102">
        <f>'Beneficiarios CSI_genero (15)'!P36/'Beneficiarios CSI_genero (15)'!Q36</f>
        <v>0.37307692307692308</v>
      </c>
      <c r="O36" s="101">
        <f>'Beneficiarios CSI_genero (15)'!S36/'Beneficiarios CSI_genero (15)'!U36</f>
        <v>0.69209809264305178</v>
      </c>
      <c r="P36" s="102">
        <f>'Beneficiarios CSI_genero (15)'!T36/'Beneficiarios CSI_genero (15)'!U36</f>
        <v>0.30790190735694822</v>
      </c>
    </row>
    <row r="37" spans="2:16" s="70" customFormat="1" ht="14.25" customHeight="1" x14ac:dyDescent="0.2">
      <c r="B37" s="28" t="str">
        <f>'Beneficiarios CSI_genero (15)'!B37</f>
        <v>Santo António</v>
      </c>
      <c r="C37" s="101">
        <f>'Beneficiarios CSI_genero (15)'!C37/'Beneficiarios CSI_genero (15)'!E37</f>
        <v>0.70303030303030301</v>
      </c>
      <c r="D37" s="102">
        <f>'Beneficiarios CSI_genero (15)'!D37/'Beneficiarios CSI_genero (15)'!E37</f>
        <v>0.29696969696969699</v>
      </c>
      <c r="E37" s="94"/>
      <c r="F37" s="101">
        <f>'Beneficiarios CSI_genero (15)'!G37/'Beneficiarios CSI_genero (15)'!I37</f>
        <v>0.69565217391304346</v>
      </c>
      <c r="G37" s="102">
        <f>'Beneficiarios CSI_genero (15)'!H37/'Beneficiarios CSI_genero (15)'!I37</f>
        <v>0.30434782608695654</v>
      </c>
      <c r="H37" s="94"/>
      <c r="I37" s="101">
        <f>'Beneficiarios CSI_genero (15)'!K37/'Beneficiarios CSI_genero (15)'!M37</f>
        <v>0.69374999999999998</v>
      </c>
      <c r="J37" s="102">
        <f>'Beneficiarios CSI_genero (15)'!L37/'Beneficiarios CSI_genero (15)'!M37</f>
        <v>0.30625000000000002</v>
      </c>
      <c r="K37" s="73"/>
      <c r="L37" s="101">
        <f>'Beneficiarios CSI_genero (15)'!O37/'Beneficiarios CSI_genero (15)'!Q37</f>
        <v>0.69811320754716977</v>
      </c>
      <c r="M37" s="102">
        <f>'Beneficiarios CSI_genero (15)'!P37/'Beneficiarios CSI_genero (15)'!Q37</f>
        <v>0.30188679245283018</v>
      </c>
      <c r="O37" s="101">
        <f>'Beneficiarios CSI_genero (15)'!S37/'Beneficiarios CSI_genero (15)'!U37</f>
        <v>0.61904761904761907</v>
      </c>
      <c r="P37" s="102">
        <f>'Beneficiarios CSI_genero (15)'!T37/'Beneficiarios CSI_genero (15)'!U37</f>
        <v>0.38095238095238093</v>
      </c>
    </row>
    <row r="38" spans="2:16" s="70" customFormat="1" ht="14.25" customHeight="1" x14ac:dyDescent="0.2">
      <c r="B38" s="28" t="str">
        <f>'Beneficiarios CSI_genero (15)'!B38</f>
        <v>São Domingos de Benfica</v>
      </c>
      <c r="C38" s="101">
        <f>'Beneficiarios CSI_genero (15)'!C38/'Beneficiarios CSI_genero (15)'!E38</f>
        <v>0.76237623762376239</v>
      </c>
      <c r="D38" s="102">
        <f>'Beneficiarios CSI_genero (15)'!D38/'Beneficiarios CSI_genero (15)'!E38</f>
        <v>0.23762376237623761</v>
      </c>
      <c r="E38" s="94"/>
      <c r="F38" s="101">
        <f>'Beneficiarios CSI_genero (15)'!G38/'Beneficiarios CSI_genero (15)'!I38</f>
        <v>0.75621890547263682</v>
      </c>
      <c r="G38" s="102">
        <f>'Beneficiarios CSI_genero (15)'!H38/'Beneficiarios CSI_genero (15)'!I38</f>
        <v>0.24378109452736318</v>
      </c>
      <c r="H38" s="94"/>
      <c r="I38" s="101">
        <f>'Beneficiarios CSI_genero (15)'!K38/'Beneficiarios CSI_genero (15)'!M38</f>
        <v>0.75742574257425743</v>
      </c>
      <c r="J38" s="102">
        <f>'Beneficiarios CSI_genero (15)'!L38/'Beneficiarios CSI_genero (15)'!M38</f>
        <v>0.24257425742574257</v>
      </c>
      <c r="K38" s="73"/>
      <c r="L38" s="101">
        <f>'Beneficiarios CSI_genero (15)'!O38/'Beneficiarios CSI_genero (15)'!Q38</f>
        <v>0.75490196078431371</v>
      </c>
      <c r="M38" s="102">
        <f>'Beneficiarios CSI_genero (15)'!P38/'Beneficiarios CSI_genero (15)'!Q38</f>
        <v>0.24509803921568626</v>
      </c>
      <c r="O38" s="101">
        <f>'Beneficiarios CSI_genero (15)'!S38/'Beneficiarios CSI_genero (15)'!U38</f>
        <v>0.70238095238095233</v>
      </c>
      <c r="P38" s="102">
        <f>'Beneficiarios CSI_genero (15)'!T38/'Beneficiarios CSI_genero (15)'!U38</f>
        <v>0.29761904761904762</v>
      </c>
    </row>
    <row r="39" spans="2:16" s="70" customFormat="1" ht="14.25" customHeight="1" x14ac:dyDescent="0.2">
      <c r="B39" s="247" t="str">
        <f>'Beneficiarios CSI_genero (15)'!B39</f>
        <v xml:space="preserve">      São Vicente</v>
      </c>
      <c r="C39" s="169">
        <f>'Beneficiarios CSI_genero (15)'!C39/'Beneficiarios CSI_genero (15)'!E39</f>
        <v>0.77880184331797231</v>
      </c>
      <c r="D39" s="104">
        <f>'Beneficiarios CSI_genero (15)'!D39/'Beneficiarios CSI_genero (15)'!E39</f>
        <v>0.22119815668202766</v>
      </c>
      <c r="E39" s="164"/>
      <c r="F39" s="103">
        <f>'Beneficiarios CSI_genero (15)'!G39/'Beneficiarios CSI_genero (15)'!I39</f>
        <v>0.78873239436619713</v>
      </c>
      <c r="G39" s="104">
        <f>'Beneficiarios CSI_genero (15)'!H39/'Beneficiarios CSI_genero (15)'!I39</f>
        <v>0.21126760563380281</v>
      </c>
      <c r="H39" s="94"/>
      <c r="I39" s="103">
        <f>'Beneficiarios CSI_genero (15)'!K39/'Beneficiarios CSI_genero (15)'!M39</f>
        <v>0.78139534883720929</v>
      </c>
      <c r="J39" s="104">
        <f>'Beneficiarios CSI_genero (15)'!L39/'Beneficiarios CSI_genero (15)'!M39</f>
        <v>0.21860465116279071</v>
      </c>
      <c r="K39" s="73"/>
      <c r="L39" s="103">
        <f>'Beneficiarios CSI_genero (15)'!O39/'Beneficiarios CSI_genero (15)'!Q39</f>
        <v>0.78538812785388123</v>
      </c>
      <c r="M39" s="104">
        <f>'Beneficiarios CSI_genero (15)'!P39/'Beneficiarios CSI_genero (15)'!Q39</f>
        <v>0.21461187214611871</v>
      </c>
      <c r="O39" s="103">
        <f>'Beneficiarios CSI_genero (15)'!S39/'Beneficiarios CSI_genero (15)'!U39</f>
        <v>0.75233644859813087</v>
      </c>
      <c r="P39" s="104">
        <f>'Beneficiarios CSI_genero (15)'!T39/'Beneficiarios CSI_genero (15)'!U39</f>
        <v>0.24766355140186916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O10:P10"/>
    <mergeCell ref="C9:P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217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136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(15)'!B12</f>
        <v>Portugal</v>
      </c>
      <c r="C11" s="251">
        <f>'Beneficiarios CSI_genero (15)'!O12-'Beneficiarios CSI_genero (15)'!C12</f>
        <v>-2230</v>
      </c>
      <c r="D11" s="108">
        <f>'Beneficiarios CSI_genero (15)'!P12-'Beneficiarios CSI_genero (15)'!D12</f>
        <v>-1313</v>
      </c>
      <c r="E11" s="128">
        <f>'Beneficiarios CSI_genero (15)'!Q12-'Beneficiarios CSI_genero (15)'!E12</f>
        <v>-3543</v>
      </c>
    </row>
    <row r="12" spans="1:10" s="6" customFormat="1" ht="14.25" customHeight="1" x14ac:dyDescent="0.2">
      <c r="B12" s="3" t="str">
        <f>'BeneficiáriosCSI_genero % (15)'!B13</f>
        <v>Área Metropolitana de Lisboa</v>
      </c>
      <c r="C12" s="252">
        <f>'Beneficiarios CSI_genero (15)'!O13-'Beneficiarios CSI_genero (15)'!C13</f>
        <v>29</v>
      </c>
      <c r="D12" s="109">
        <f>'Beneficiarios CSI_genero (15)'!P13-'Beneficiarios CSI_genero (15)'!D13</f>
        <v>8</v>
      </c>
      <c r="E12" s="130">
        <f>'Beneficiarios CSI_genero (15)'!Q13-'Beneficiarios CSI_genero (15)'!E13</f>
        <v>37</v>
      </c>
    </row>
    <row r="13" spans="1:10" s="6" customFormat="1" ht="14.25" customHeight="1" x14ac:dyDescent="0.2">
      <c r="B13" s="3" t="str">
        <f>'BeneficiáriosCSI_genero % (15)'!B14</f>
        <v>Distrito de Lisboa</v>
      </c>
      <c r="C13" s="252">
        <f>'Beneficiarios CSI_genero (15)'!O14-'Beneficiarios CSI_genero (15)'!C14</f>
        <v>94</v>
      </c>
      <c r="D13" s="109">
        <f>'Beneficiarios CSI_genero (15)'!P14-'Beneficiarios CSI_genero (15)'!D14</f>
        <v>41</v>
      </c>
      <c r="E13" s="130">
        <f>'Beneficiarios CSI_genero (15)'!Q14-'Beneficiarios CSI_genero (15)'!E14</f>
        <v>135</v>
      </c>
    </row>
    <row r="14" spans="1:10" s="6" customFormat="1" ht="14.25" customHeight="1" x14ac:dyDescent="0.2">
      <c r="B14" s="3" t="str">
        <f>'BeneficiáriosCSI_genero % (15)'!B15</f>
        <v>Concelho de Lisboa</v>
      </c>
      <c r="C14" s="253">
        <f>'Beneficiarios CSI_genero (15)'!O15-'Beneficiarios CSI_genero (15)'!C15</f>
        <v>2</v>
      </c>
      <c r="D14" s="110">
        <f>'Beneficiarios CSI_genero (15)'!P15-'Beneficiarios CSI_genero (15)'!D15</f>
        <v>27</v>
      </c>
      <c r="E14" s="131">
        <f>'Beneficiarios CSI_genero (15)'!Q15-'Beneficiarios CSI_genero (15)'!E15</f>
        <v>29</v>
      </c>
    </row>
    <row r="15" spans="1:10" s="6" customFormat="1" ht="14.25" customHeight="1" x14ac:dyDescent="0.2">
      <c r="B15" s="28" t="str">
        <f>'BeneficiáriosCSI_genero % (15)'!B16</f>
        <v>Ajuda</v>
      </c>
      <c r="C15" s="251">
        <f>'Beneficiarios CSI_genero (15)'!O16-'Beneficiarios CSI_genero (15)'!C16</f>
        <v>-8</v>
      </c>
      <c r="D15" s="108">
        <f>'Beneficiarios CSI_genero (15)'!P16-'Beneficiarios CSI_genero (15)'!D16</f>
        <v>-3</v>
      </c>
      <c r="E15" s="128">
        <f>'Beneficiarios CSI_genero (15)'!Q16-'Beneficiarios CSI_genero (15)'!E16</f>
        <v>-11</v>
      </c>
    </row>
    <row r="16" spans="1:10" s="6" customFormat="1" ht="14.25" customHeight="1" x14ac:dyDescent="0.2">
      <c r="B16" s="28" t="str">
        <f>'BeneficiáriosCSI_genero % (15)'!B17</f>
        <v>Alcântara</v>
      </c>
      <c r="C16" s="252">
        <f>'Beneficiarios CSI_genero (15)'!O17-'Beneficiarios CSI_genero (15)'!C17</f>
        <v>-7</v>
      </c>
      <c r="D16" s="109">
        <f>'Beneficiarios CSI_genero (15)'!P17-'Beneficiarios CSI_genero (15)'!D17</f>
        <v>0</v>
      </c>
      <c r="E16" s="130">
        <f>'Beneficiarios CSI_genero (15)'!Q17-'Beneficiarios CSI_genero (15)'!E17</f>
        <v>-7</v>
      </c>
    </row>
    <row r="17" spans="2:5" s="6" customFormat="1" ht="14.25" customHeight="1" x14ac:dyDescent="0.2">
      <c r="B17" s="28" t="str">
        <f>'BeneficiáriosCSI_genero % (15)'!B18</f>
        <v>Alvalade</v>
      </c>
      <c r="C17" s="252">
        <f>'Beneficiarios CSI_genero (15)'!O18-'Beneficiarios CSI_genero (15)'!C18</f>
        <v>-7</v>
      </c>
      <c r="D17" s="109">
        <f>'Beneficiarios CSI_genero (15)'!P18-'Beneficiarios CSI_genero (15)'!D18</f>
        <v>1</v>
      </c>
      <c r="E17" s="130">
        <f>'Beneficiarios CSI_genero (15)'!Q18-'Beneficiarios CSI_genero (15)'!E18</f>
        <v>-6</v>
      </c>
    </row>
    <row r="18" spans="2:5" s="6" customFormat="1" ht="14.25" customHeight="1" x14ac:dyDescent="0.2">
      <c r="B18" s="28" t="str">
        <f>'BeneficiáriosCSI_genero % (15)'!B19</f>
        <v>Areeiro</v>
      </c>
      <c r="C18" s="252">
        <f>'Beneficiarios CSI_genero (15)'!O19-'Beneficiarios CSI_genero (15)'!C19</f>
        <v>-1</v>
      </c>
      <c r="D18" s="109">
        <f>'Beneficiarios CSI_genero (15)'!P19-'Beneficiarios CSI_genero (15)'!D19</f>
        <v>1</v>
      </c>
      <c r="E18" s="130">
        <f>'Beneficiarios CSI_genero (15)'!Q19-'Beneficiarios CSI_genero (15)'!E19</f>
        <v>0</v>
      </c>
    </row>
    <row r="19" spans="2:5" s="6" customFormat="1" ht="14.25" customHeight="1" x14ac:dyDescent="0.2">
      <c r="B19" s="28" t="str">
        <f>'BeneficiáriosCSI_genero % (15)'!B20</f>
        <v>Arroios</v>
      </c>
      <c r="C19" s="252">
        <f>'Beneficiarios CSI_genero (15)'!O20-'Beneficiarios CSI_genero (15)'!C20</f>
        <v>-2</v>
      </c>
      <c r="D19" s="109">
        <f>'Beneficiarios CSI_genero (15)'!P20-'Beneficiarios CSI_genero (15)'!D20</f>
        <v>0</v>
      </c>
      <c r="E19" s="130">
        <f>'Beneficiarios CSI_genero (15)'!Q20-'Beneficiarios CSI_genero (15)'!E20</f>
        <v>-2</v>
      </c>
    </row>
    <row r="20" spans="2:5" s="6" customFormat="1" ht="14.25" customHeight="1" x14ac:dyDescent="0.2">
      <c r="B20" s="28" t="str">
        <f>'BeneficiáriosCSI_genero % (15)'!B21</f>
        <v>Avenidas Novas</v>
      </c>
      <c r="C20" s="252">
        <f>'Beneficiarios CSI_genero (15)'!O21-'Beneficiarios CSI_genero (15)'!C21</f>
        <v>-1</v>
      </c>
      <c r="D20" s="109">
        <f>'Beneficiarios CSI_genero (15)'!P21-'Beneficiarios CSI_genero (15)'!D21</f>
        <v>-1</v>
      </c>
      <c r="E20" s="130">
        <f>'Beneficiarios CSI_genero (15)'!Q21-'Beneficiarios CSI_genero (15)'!E21</f>
        <v>-2</v>
      </c>
    </row>
    <row r="21" spans="2:5" s="6" customFormat="1" ht="14.25" customHeight="1" x14ac:dyDescent="0.2">
      <c r="B21" s="28" t="str">
        <f>'BeneficiáriosCSI_genero % (15)'!B22</f>
        <v>Beato</v>
      </c>
      <c r="C21" s="252">
        <f>'Beneficiarios CSI_genero (15)'!O22-'Beneficiarios CSI_genero (15)'!C22</f>
        <v>9</v>
      </c>
      <c r="D21" s="109">
        <f>'Beneficiarios CSI_genero (15)'!P22-'Beneficiarios CSI_genero (15)'!D22</f>
        <v>4</v>
      </c>
      <c r="E21" s="130">
        <f>'Beneficiarios CSI_genero (15)'!Q22-'Beneficiarios CSI_genero (15)'!E22</f>
        <v>13</v>
      </c>
    </row>
    <row r="22" spans="2:5" s="6" customFormat="1" ht="14.25" customHeight="1" x14ac:dyDescent="0.2">
      <c r="B22" s="28" t="str">
        <f>'BeneficiáriosCSI_genero % (15)'!B23</f>
        <v>Belém</v>
      </c>
      <c r="C22" s="252">
        <f>'Beneficiarios CSI_genero (15)'!O23-'Beneficiarios CSI_genero (15)'!C23</f>
        <v>-2</v>
      </c>
      <c r="D22" s="109">
        <f>'Beneficiarios CSI_genero (15)'!P23-'Beneficiarios CSI_genero (15)'!D23</f>
        <v>3</v>
      </c>
      <c r="E22" s="130">
        <f>'Beneficiarios CSI_genero (15)'!Q23-'Beneficiarios CSI_genero (15)'!E23</f>
        <v>1</v>
      </c>
    </row>
    <row r="23" spans="2:5" s="6" customFormat="1" ht="14.25" customHeight="1" x14ac:dyDescent="0.2">
      <c r="B23" s="28" t="str">
        <f>'BeneficiáriosCSI_genero % (15)'!B24</f>
        <v>Benfica</v>
      </c>
      <c r="C23" s="252">
        <f>'Beneficiarios CSI_genero (15)'!O24-'Beneficiarios CSI_genero (15)'!C24</f>
        <v>4</v>
      </c>
      <c r="D23" s="109">
        <f>'Beneficiarios CSI_genero (15)'!P24-'Beneficiarios CSI_genero (15)'!D24</f>
        <v>6</v>
      </c>
      <c r="E23" s="130">
        <f>'Beneficiarios CSI_genero (15)'!Q24-'Beneficiarios CSI_genero (15)'!E24</f>
        <v>10</v>
      </c>
    </row>
    <row r="24" spans="2:5" s="6" customFormat="1" ht="14.25" customHeight="1" x14ac:dyDescent="0.2">
      <c r="B24" s="28" t="str">
        <f>'BeneficiáriosCSI_genero % (15)'!B25</f>
        <v>Campo de Ourique</v>
      </c>
      <c r="C24" s="252">
        <f>'Beneficiarios CSI_genero (15)'!O25-'Beneficiarios CSI_genero (15)'!C25</f>
        <v>7</v>
      </c>
      <c r="D24" s="109">
        <f>'Beneficiarios CSI_genero (15)'!P25-'Beneficiarios CSI_genero (15)'!D25</f>
        <v>1</v>
      </c>
      <c r="E24" s="130">
        <f>'Beneficiarios CSI_genero (15)'!Q25-'Beneficiarios CSI_genero (15)'!E25</f>
        <v>8</v>
      </c>
    </row>
    <row r="25" spans="2:5" s="6" customFormat="1" ht="14.25" customHeight="1" x14ac:dyDescent="0.2">
      <c r="B25" s="28" t="str">
        <f>'BeneficiáriosCSI_genero % (15)'!B26</f>
        <v>Campolide</v>
      </c>
      <c r="C25" s="252">
        <f>'Beneficiarios CSI_genero (15)'!O26-'Beneficiarios CSI_genero (15)'!C26</f>
        <v>0</v>
      </c>
      <c r="D25" s="109">
        <f>'Beneficiarios CSI_genero (15)'!P26-'Beneficiarios CSI_genero (15)'!D26</f>
        <v>3</v>
      </c>
      <c r="E25" s="130">
        <f>'Beneficiarios CSI_genero (15)'!Q26-'Beneficiarios CSI_genero (15)'!E26</f>
        <v>3</v>
      </c>
    </row>
    <row r="26" spans="2:5" s="6" customFormat="1" ht="14.25" customHeight="1" x14ac:dyDescent="0.2">
      <c r="B26" s="28" t="str">
        <f>'BeneficiáriosCSI_genero % (15)'!B27</f>
        <v>Carnide</v>
      </c>
      <c r="C26" s="252">
        <f>'Beneficiarios CSI_genero (15)'!O27-'Beneficiarios CSI_genero (15)'!C27</f>
        <v>-1</v>
      </c>
      <c r="D26" s="109">
        <f>'Beneficiarios CSI_genero (15)'!P27-'Beneficiarios CSI_genero (15)'!D27</f>
        <v>-3</v>
      </c>
      <c r="E26" s="130">
        <f>'Beneficiarios CSI_genero (15)'!Q27-'Beneficiarios CSI_genero (15)'!E27</f>
        <v>-4</v>
      </c>
    </row>
    <row r="27" spans="2:5" s="6" customFormat="1" ht="14.25" customHeight="1" x14ac:dyDescent="0.2">
      <c r="B27" s="28" t="str">
        <f>'BeneficiáriosCSI_genero % (15)'!B28</f>
        <v>Estrela</v>
      </c>
      <c r="C27" s="252">
        <f>'Beneficiarios CSI_genero (15)'!O28-'Beneficiarios CSI_genero (15)'!C28</f>
        <v>6</v>
      </c>
      <c r="D27" s="109">
        <f>'Beneficiarios CSI_genero (15)'!P28-'Beneficiarios CSI_genero (15)'!D28</f>
        <v>1</v>
      </c>
      <c r="E27" s="130">
        <f>'Beneficiarios CSI_genero (15)'!Q28-'Beneficiarios CSI_genero (15)'!E28</f>
        <v>7</v>
      </c>
    </row>
    <row r="28" spans="2:5" s="6" customFormat="1" ht="14.25" customHeight="1" x14ac:dyDescent="0.2">
      <c r="B28" s="28" t="str">
        <f>'BeneficiáriosCSI_genero % (15)'!B29</f>
        <v>Lumiar</v>
      </c>
      <c r="C28" s="252">
        <f>'Beneficiarios CSI_genero (15)'!O29-'Beneficiarios CSI_genero (15)'!C29</f>
        <v>-3</v>
      </c>
      <c r="D28" s="109">
        <f>'Beneficiarios CSI_genero (15)'!P29-'Beneficiarios CSI_genero (15)'!D29</f>
        <v>0</v>
      </c>
      <c r="E28" s="130">
        <f>'Beneficiarios CSI_genero (15)'!Q29-'Beneficiarios CSI_genero (15)'!E29</f>
        <v>-3</v>
      </c>
    </row>
    <row r="29" spans="2:5" s="6" customFormat="1" ht="14.25" customHeight="1" x14ac:dyDescent="0.2">
      <c r="B29" s="28" t="str">
        <f>'BeneficiáriosCSI_genero % (15)'!B30</f>
        <v>Marvila</v>
      </c>
      <c r="C29" s="252">
        <f>'Beneficiarios CSI_genero (15)'!O30-'Beneficiarios CSI_genero (15)'!C30</f>
        <v>3</v>
      </c>
      <c r="D29" s="109">
        <f>'Beneficiarios CSI_genero (15)'!P30-'Beneficiarios CSI_genero (15)'!D30</f>
        <v>1</v>
      </c>
      <c r="E29" s="130">
        <f>'Beneficiarios CSI_genero (15)'!Q30-'Beneficiarios CSI_genero (15)'!E30</f>
        <v>4</v>
      </c>
    </row>
    <row r="30" spans="2:5" s="6" customFormat="1" ht="14.25" customHeight="1" x14ac:dyDescent="0.2">
      <c r="B30" s="28" t="str">
        <f>'BeneficiáriosCSI_genero % (15)'!B31</f>
        <v>Misericórdia</v>
      </c>
      <c r="C30" s="252">
        <f>'Beneficiarios CSI_genero (15)'!O31-'Beneficiarios CSI_genero (15)'!C31</f>
        <v>0</v>
      </c>
      <c r="D30" s="109">
        <f>'Beneficiarios CSI_genero (15)'!P31-'Beneficiarios CSI_genero (15)'!D31</f>
        <v>-5</v>
      </c>
      <c r="E30" s="130">
        <f>'Beneficiarios CSI_genero (15)'!Q31-'Beneficiarios CSI_genero (15)'!E31</f>
        <v>-5</v>
      </c>
    </row>
    <row r="31" spans="2:5" s="6" customFormat="1" ht="14.25" customHeight="1" x14ac:dyDescent="0.2">
      <c r="B31" s="28" t="str">
        <f>'BeneficiáriosCSI_genero % (15)'!B32</f>
        <v>Olivais</v>
      </c>
      <c r="C31" s="252">
        <f>'Beneficiarios CSI_genero (15)'!O32-'Beneficiarios CSI_genero (15)'!C32</f>
        <v>1</v>
      </c>
      <c r="D31" s="109">
        <f>'Beneficiarios CSI_genero (15)'!P32-'Beneficiarios CSI_genero (15)'!D32</f>
        <v>4</v>
      </c>
      <c r="E31" s="130">
        <f>'Beneficiarios CSI_genero (15)'!Q32-'Beneficiarios CSI_genero (15)'!E32</f>
        <v>5</v>
      </c>
    </row>
    <row r="32" spans="2:5" s="6" customFormat="1" ht="14.25" customHeight="1" x14ac:dyDescent="0.2">
      <c r="B32" s="28" t="str">
        <f>'BeneficiáriosCSI_genero % (15)'!B33</f>
        <v>Parque das Nações</v>
      </c>
      <c r="C32" s="252">
        <f>'Beneficiarios CSI_genero (15)'!O33-'Beneficiarios CSI_genero (15)'!C33</f>
        <v>0</v>
      </c>
      <c r="D32" s="109">
        <f>'Beneficiarios CSI_genero (15)'!P33-'Beneficiarios CSI_genero (15)'!D33</f>
        <v>0</v>
      </c>
      <c r="E32" s="130">
        <f>'Beneficiarios CSI_genero (15)'!Q33-'Beneficiarios CSI_genero (15)'!E33</f>
        <v>0</v>
      </c>
    </row>
    <row r="33" spans="2:5" s="6" customFormat="1" ht="14.25" customHeight="1" x14ac:dyDescent="0.2">
      <c r="B33" s="28" t="str">
        <f>'BeneficiáriosCSI_genero % (15)'!B34</f>
        <v>Penha de França</v>
      </c>
      <c r="C33" s="252">
        <f>'Beneficiarios CSI_genero (15)'!O34-'Beneficiarios CSI_genero (15)'!C34</f>
        <v>-3</v>
      </c>
      <c r="D33" s="109">
        <f>'Beneficiarios CSI_genero (15)'!P34-'Beneficiarios CSI_genero (15)'!D34</f>
        <v>8</v>
      </c>
      <c r="E33" s="130">
        <f>'Beneficiarios CSI_genero (15)'!Q34-'Beneficiarios CSI_genero (15)'!E34</f>
        <v>5</v>
      </c>
    </row>
    <row r="34" spans="2:5" s="6" customFormat="1" ht="14.25" customHeight="1" x14ac:dyDescent="0.2">
      <c r="B34" s="28" t="str">
        <f>'BeneficiáriosCSI_genero % (15)'!B35</f>
        <v>Santa Clara</v>
      </c>
      <c r="C34" s="252">
        <f>'Beneficiarios CSI_genero (15)'!O35-'Beneficiarios CSI_genero (15)'!C35</f>
        <v>10</v>
      </c>
      <c r="D34" s="109">
        <f>'Beneficiarios CSI_genero (15)'!P35-'Beneficiarios CSI_genero (15)'!D35</f>
        <v>4</v>
      </c>
      <c r="E34" s="130">
        <f>'Beneficiarios CSI_genero (15)'!Q35-'Beneficiarios CSI_genero (15)'!E35</f>
        <v>14</v>
      </c>
    </row>
    <row r="35" spans="2:5" s="6" customFormat="1" ht="14.25" customHeight="1" x14ac:dyDescent="0.2">
      <c r="B35" s="28" t="str">
        <f>'BeneficiáriosCSI_genero % (15)'!B36</f>
        <v>Santa Maria Maior</v>
      </c>
      <c r="C35" s="252">
        <f>'Beneficiarios CSI_genero (15)'!O36-'Beneficiarios CSI_genero (15)'!C36</f>
        <v>-1</v>
      </c>
      <c r="D35" s="109">
        <f>'Beneficiarios CSI_genero (15)'!P36-'Beneficiarios CSI_genero (15)'!D36</f>
        <v>2</v>
      </c>
      <c r="E35" s="130">
        <f>'Beneficiarios CSI_genero (15)'!Q36-'Beneficiarios CSI_genero (15)'!E36</f>
        <v>1</v>
      </c>
    </row>
    <row r="36" spans="2:5" s="6" customFormat="1" ht="14.25" customHeight="1" x14ac:dyDescent="0.2">
      <c r="B36" s="28" t="str">
        <f>'BeneficiáriosCSI_genero % (15)'!B37</f>
        <v>Santo António</v>
      </c>
      <c r="C36" s="252">
        <f>'Beneficiarios CSI_genero (15)'!O37-'Beneficiarios CSI_genero (15)'!C37</f>
        <v>-5</v>
      </c>
      <c r="D36" s="109">
        <f>'Beneficiarios CSI_genero (15)'!P37-'Beneficiarios CSI_genero (15)'!D37</f>
        <v>-1</v>
      </c>
      <c r="E36" s="130">
        <f>'Beneficiarios CSI_genero (15)'!Q37-'Beneficiarios CSI_genero (15)'!E37</f>
        <v>-6</v>
      </c>
    </row>
    <row r="37" spans="2:5" s="6" customFormat="1" ht="14.25" customHeight="1" x14ac:dyDescent="0.2">
      <c r="B37" s="28" t="str">
        <f>'BeneficiáriosCSI_genero % (15)'!B38</f>
        <v>São Domingos de Benfica</v>
      </c>
      <c r="C37" s="252">
        <f>'Beneficiarios CSI_genero (15)'!O38-'Beneficiarios CSI_genero (15)'!C38</f>
        <v>0</v>
      </c>
      <c r="D37" s="109">
        <f>'Beneficiarios CSI_genero (15)'!P38-'Beneficiarios CSI_genero (15)'!D38</f>
        <v>2</v>
      </c>
      <c r="E37" s="130">
        <f>'Beneficiarios CSI_genero (15)'!Q38-'Beneficiarios CSI_genero (15)'!E38</f>
        <v>2</v>
      </c>
    </row>
    <row r="38" spans="2:5" s="6" customFormat="1" ht="14.25" customHeight="1" x14ac:dyDescent="0.2">
      <c r="B38" s="247" t="str">
        <f>'BeneficiáriosCSI_genero % (15)'!B39</f>
        <v xml:space="preserve">      São Vicente</v>
      </c>
      <c r="C38" s="253">
        <f>'Beneficiarios CSI_genero (15)'!O39-'Beneficiarios CSI_genero (15)'!C39</f>
        <v>3</v>
      </c>
      <c r="D38" s="110">
        <f>'Beneficiarios CSI_genero (15)'!P39-'Beneficiarios CSI_genero (15)'!D39</f>
        <v>-1</v>
      </c>
      <c r="E38" s="131">
        <f>'Beneficiarios CSI_genero (15)'!Q39-'Beneficiarios CSI_genero (15)'!E39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218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136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(15)'!B11</f>
        <v>Portugal</v>
      </c>
      <c r="C11" s="55">
        <f>('Beneficiarios CSI_genero (15)'!O12-'Beneficiarios CSI_genero (15)'!C12)/'Beneficiarios CSI_genero (15)'!C12</f>
        <v>-1.8759989904938167E-2</v>
      </c>
      <c r="D11" s="50">
        <f>('Beneficiarios CSI_genero (15)'!P12-'Beneficiarios CSI_genero (15)'!D12)/'Beneficiarios CSI_genero (15)'!D12</f>
        <v>-2.5420611411202106E-2</v>
      </c>
      <c r="E11" s="51">
        <f>('Beneficiarios CSI_genero (15)'!Q12-'Beneficiarios CSI_genero (15)'!E12)/'Beneficiarios CSI_genero (15)'!E12</f>
        <v>-2.0777499545510524E-2</v>
      </c>
    </row>
    <row r="12" spans="1:5" s="70" customFormat="1" ht="14.25" customHeight="1" x14ac:dyDescent="0.2">
      <c r="B12" s="3" t="str">
        <f>'Ev.Nº 1ºtrim-4ºtrim_genero (15)'!B12</f>
        <v>Área Metropolitana de Lisboa</v>
      </c>
      <c r="C12" s="56">
        <f>('Beneficiarios CSI_genero (15)'!O13-'Beneficiarios CSI_genero (15)'!C13)/'Beneficiarios CSI_genero (15)'!C13</f>
        <v>1.3509107001444076E-3</v>
      </c>
      <c r="D12" s="52">
        <f>('Beneficiarios CSI_genero (15)'!P13-'Beneficiarios CSI_genero (15)'!D13)/'Beneficiarios CSI_genero (15)'!D13</f>
        <v>9.2828962636342543E-4</v>
      </c>
      <c r="E12" s="53">
        <f>('Beneficiarios CSI_genero (15)'!Q13-'Beneficiarios CSI_genero (15)'!E13)/'Beneficiarios CSI_genero (15)'!E13</f>
        <v>1.2298487618414493E-3</v>
      </c>
    </row>
    <row r="13" spans="1:5" s="70" customFormat="1" ht="14.25" customHeight="1" x14ac:dyDescent="0.2">
      <c r="B13" s="3" t="str">
        <f>'Ev.Nº 1ºtrim-4ºtrim_genero (15)'!B13</f>
        <v>Distrito de Lisboa</v>
      </c>
      <c r="C13" s="56">
        <f>('Beneficiarios CSI_genero (15)'!O14-'Beneficiarios CSI_genero (15)'!C14)/'Beneficiarios CSI_genero (15)'!C14</f>
        <v>5.4686136482634245E-3</v>
      </c>
      <c r="D13" s="52">
        <f>('Beneficiarios CSI_genero (15)'!P14-'Beneficiarios CSI_genero (15)'!D14)/'Beneficiarios CSI_genero (15)'!D14</f>
        <v>5.9018281272491726E-3</v>
      </c>
      <c r="E13" s="53">
        <f>('Beneficiarios CSI_genero (15)'!Q14-'Beneficiarios CSI_genero (15)'!E14)/'Beneficiarios CSI_genero (15)'!E14</f>
        <v>5.5933046072257206E-3</v>
      </c>
    </row>
    <row r="14" spans="1:5" s="70" customFormat="1" ht="14.25" customHeight="1" x14ac:dyDescent="0.2">
      <c r="B14" s="3" t="str">
        <f>'Ev.Nº 1ºtrim-4ºtrim_genero (15)'!B14</f>
        <v>Concelho de Lisboa</v>
      </c>
      <c r="C14" s="64">
        <f>('Beneficiarios CSI_genero (15)'!O15-'Beneficiarios CSI_genero (15)'!C15)/'Beneficiarios CSI_genero (15)'!C15</f>
        <v>4.1502386387217268E-4</v>
      </c>
      <c r="D14" s="65">
        <f>('Beneficiarios CSI_genero (15)'!P15-'Beneficiarios CSI_genero (15)'!D15)/'Beneficiarios CSI_genero (15)'!D15</f>
        <v>1.5835777126099706E-2</v>
      </c>
      <c r="E14" s="54">
        <f>('Beneficiarios CSI_genero (15)'!Q15-'Beneficiarios CSI_genero (15)'!E15)/'Beneficiarios CSI_genero (15)'!E15</f>
        <v>4.4451256897608833E-3</v>
      </c>
    </row>
    <row r="15" spans="1:5" s="70" customFormat="1" ht="14.25" customHeight="1" x14ac:dyDescent="0.2">
      <c r="B15" s="28" t="str">
        <f>'BeneficiáriosCSI_genero % (15)'!B16</f>
        <v>Ajuda</v>
      </c>
      <c r="C15" s="55">
        <f>('Beneficiarios CSI_genero (15)'!O16-'Beneficiarios CSI_genero (15)'!C16)/'Beneficiarios CSI_genero (15)'!C16</f>
        <v>-4.2105263157894736E-2</v>
      </c>
      <c r="D15" s="50">
        <f>('Beneficiarios CSI_genero (15)'!P16-'Beneficiarios CSI_genero (15)'!D16)/'Beneficiarios CSI_genero (15)'!D16</f>
        <v>-4.4117647058823532E-2</v>
      </c>
      <c r="E15" s="51">
        <f>('Beneficiarios CSI_genero (15)'!Q16-'Beneficiarios CSI_genero (15)'!E16)/'Beneficiarios CSI_genero (15)'!E16</f>
        <v>-4.2635658914728682E-2</v>
      </c>
    </row>
    <row r="16" spans="1:5" s="70" customFormat="1" ht="14.25" customHeight="1" x14ac:dyDescent="0.2">
      <c r="B16" s="28" t="str">
        <f>'BeneficiáriosCSI_genero % (15)'!B17</f>
        <v>Alcântara</v>
      </c>
      <c r="C16" s="56">
        <f>('Beneficiarios CSI_genero (15)'!O17-'Beneficiarios CSI_genero (15)'!C17)/'Beneficiarios CSI_genero (15)'!C17</f>
        <v>-5.6451612903225805E-2</v>
      </c>
      <c r="D16" s="52">
        <f>('Beneficiarios CSI_genero (15)'!P17-'Beneficiarios CSI_genero (15)'!D17)/'Beneficiarios CSI_genero (15)'!D17</f>
        <v>0</v>
      </c>
      <c r="E16" s="53">
        <f>('Beneficiarios CSI_genero (15)'!Q17-'Beneficiarios CSI_genero (15)'!E17)/'Beneficiarios CSI_genero (15)'!E17</f>
        <v>-4.1666666666666664E-2</v>
      </c>
    </row>
    <row r="17" spans="2:5" s="70" customFormat="1" ht="14.25" customHeight="1" x14ac:dyDescent="0.2">
      <c r="B17" s="28" t="str">
        <f>'BeneficiáriosCSI_genero % (15)'!B18</f>
        <v>Alvalade</v>
      </c>
      <c r="C17" s="56">
        <f>('Beneficiarios CSI_genero (15)'!O18-'Beneficiarios CSI_genero (15)'!C18)/'Beneficiarios CSI_genero (15)'!C18</f>
        <v>-2.8225806451612902E-2</v>
      </c>
      <c r="D17" s="52">
        <f>('Beneficiarios CSI_genero (15)'!P18-'Beneficiarios CSI_genero (15)'!D18)/'Beneficiarios CSI_genero (15)'!D18</f>
        <v>1.6129032258064516E-2</v>
      </c>
      <c r="E17" s="53">
        <f>('Beneficiarios CSI_genero (15)'!Q18-'Beneficiarios CSI_genero (15)'!E18)/'Beneficiarios CSI_genero (15)'!E18</f>
        <v>-1.935483870967742E-2</v>
      </c>
    </row>
    <row r="18" spans="2:5" s="70" customFormat="1" ht="14.25" customHeight="1" x14ac:dyDescent="0.2">
      <c r="B18" s="28" t="str">
        <f>'BeneficiáriosCSI_genero % (15)'!B19</f>
        <v>Areeiro</v>
      </c>
      <c r="C18" s="56">
        <f>('Beneficiarios CSI_genero (15)'!O19-'Beneficiarios CSI_genero (15)'!C19)/'Beneficiarios CSI_genero (15)'!C19</f>
        <v>-5.7142857142857143E-3</v>
      </c>
      <c r="D18" s="52">
        <f>('Beneficiarios CSI_genero (15)'!P19-'Beneficiarios CSI_genero (15)'!D19)/'Beneficiarios CSI_genero (15)'!D19</f>
        <v>2.5000000000000001E-2</v>
      </c>
      <c r="E18" s="53">
        <f>('Beneficiarios CSI_genero (15)'!Q19-'Beneficiarios CSI_genero (15)'!E19)/'Beneficiarios CSI_genero (15)'!E19</f>
        <v>0</v>
      </c>
    </row>
    <row r="19" spans="2:5" s="70" customFormat="1" ht="14.25" customHeight="1" x14ac:dyDescent="0.2">
      <c r="B19" s="28" t="str">
        <f>'BeneficiáriosCSI_genero % (15)'!B20</f>
        <v>Arroios</v>
      </c>
      <c r="C19" s="56">
        <f>('Beneficiarios CSI_genero (15)'!O20-'Beneficiarios CSI_genero (15)'!C20)/'Beneficiarios CSI_genero (15)'!C20</f>
        <v>-5.235602094240838E-3</v>
      </c>
      <c r="D19" s="52">
        <f>('Beneficiarios CSI_genero (15)'!P20-'Beneficiarios CSI_genero (15)'!D20)/'Beneficiarios CSI_genero (15)'!D20</f>
        <v>0</v>
      </c>
      <c r="E19" s="53">
        <f>('Beneficiarios CSI_genero (15)'!Q20-'Beneficiarios CSI_genero (15)'!E20)/'Beneficiarios CSI_genero (15)'!E20</f>
        <v>-3.4965034965034965E-3</v>
      </c>
    </row>
    <row r="20" spans="2:5" s="70" customFormat="1" ht="14.25" customHeight="1" x14ac:dyDescent="0.2">
      <c r="B20" s="28" t="str">
        <f>'BeneficiáriosCSI_genero % (15)'!B21</f>
        <v>Avenidas Novas</v>
      </c>
      <c r="C20" s="56">
        <f>('Beneficiarios CSI_genero (15)'!O21-'Beneficiarios CSI_genero (15)'!C21)/'Beneficiarios CSI_genero (15)'!C21</f>
        <v>-5.208333333333333E-3</v>
      </c>
      <c r="D20" s="52">
        <f>('Beneficiarios CSI_genero (15)'!P21-'Beneficiarios CSI_genero (15)'!D21)/'Beneficiarios CSI_genero (15)'!D21</f>
        <v>-1.6949152542372881E-2</v>
      </c>
      <c r="E20" s="53">
        <f>('Beneficiarios CSI_genero (15)'!Q21-'Beneficiarios CSI_genero (15)'!E21)/'Beneficiarios CSI_genero (15)'!E21</f>
        <v>-7.9681274900398405E-3</v>
      </c>
    </row>
    <row r="21" spans="2:5" s="70" customFormat="1" ht="14.25" customHeight="1" x14ac:dyDescent="0.2">
      <c r="B21" s="28" t="str">
        <f>'BeneficiáriosCSI_genero % (15)'!B22</f>
        <v>Beato</v>
      </c>
      <c r="C21" s="56">
        <f>('Beneficiarios CSI_genero (15)'!O22-'Beneficiarios CSI_genero (15)'!C22)/'Beneficiarios CSI_genero (15)'!C22</f>
        <v>6.4748201438848921E-2</v>
      </c>
      <c r="D21" s="52">
        <f>('Beneficiarios CSI_genero (15)'!P22-'Beneficiarios CSI_genero (15)'!D22)/'Beneficiarios CSI_genero (15)'!D22</f>
        <v>7.8431372549019607E-2</v>
      </c>
      <c r="E21" s="53">
        <f>('Beneficiarios CSI_genero (15)'!Q22-'Beneficiarios CSI_genero (15)'!E22)/'Beneficiarios CSI_genero (15)'!E22</f>
        <v>6.8421052631578952E-2</v>
      </c>
    </row>
    <row r="22" spans="2:5" s="70" customFormat="1" ht="14.25" customHeight="1" x14ac:dyDescent="0.2">
      <c r="B22" s="28" t="str">
        <f>'BeneficiáriosCSI_genero % (15)'!B23</f>
        <v>Belém</v>
      </c>
      <c r="C22" s="56">
        <f>('Beneficiarios CSI_genero (15)'!O23-'Beneficiarios CSI_genero (15)'!C23)/'Beneficiarios CSI_genero (15)'!C23</f>
        <v>-1.680672268907563E-2</v>
      </c>
      <c r="D22" s="52">
        <f>('Beneficiarios CSI_genero (15)'!P23-'Beneficiarios CSI_genero (15)'!D23)/'Beneficiarios CSI_genero (15)'!D23</f>
        <v>0.16666666666666666</v>
      </c>
      <c r="E22" s="53">
        <f>('Beneficiarios CSI_genero (15)'!Q23-'Beneficiarios CSI_genero (15)'!E23)/'Beneficiarios CSI_genero (15)'!E23</f>
        <v>7.2992700729927005E-3</v>
      </c>
    </row>
    <row r="23" spans="2:5" s="70" customFormat="1" ht="14.25" customHeight="1" x14ac:dyDescent="0.2">
      <c r="B23" s="28" t="str">
        <f>'BeneficiáriosCSI_genero % (15)'!B24</f>
        <v>Benfica</v>
      </c>
      <c r="C23" s="56">
        <f>('Beneficiarios CSI_genero (15)'!O24-'Beneficiarios CSI_genero (15)'!C24)/'Beneficiarios CSI_genero (15)'!C24</f>
        <v>1.1695906432748537E-2</v>
      </c>
      <c r="D23" s="52">
        <f>('Beneficiarios CSI_genero (15)'!P24-'Beneficiarios CSI_genero (15)'!D24)/'Beneficiarios CSI_genero (15)'!D24</f>
        <v>5.5045871559633031E-2</v>
      </c>
      <c r="E23" s="53">
        <f>('Beneficiarios CSI_genero (15)'!Q24-'Beneficiarios CSI_genero (15)'!E24)/'Beneficiarios CSI_genero (15)'!E24</f>
        <v>2.2172949002217297E-2</v>
      </c>
    </row>
    <row r="24" spans="2:5" s="70" customFormat="1" ht="14.25" customHeight="1" x14ac:dyDescent="0.2">
      <c r="B24" s="28" t="str">
        <f>'BeneficiáriosCSI_genero % (15)'!B25</f>
        <v>Campo de Ourique</v>
      </c>
      <c r="C24" s="56">
        <f>('Beneficiarios CSI_genero (15)'!O25-'Beneficiarios CSI_genero (15)'!C25)/'Beneficiarios CSI_genero (15)'!C25</f>
        <v>3.608247422680412E-2</v>
      </c>
      <c r="D24" s="52">
        <f>('Beneficiarios CSI_genero (15)'!P25-'Beneficiarios CSI_genero (15)'!D25)/'Beneficiarios CSI_genero (15)'!D25</f>
        <v>1.6666666666666666E-2</v>
      </c>
      <c r="E24" s="53">
        <f>('Beneficiarios CSI_genero (15)'!Q25-'Beneficiarios CSI_genero (15)'!E25)/'Beneficiarios CSI_genero (15)'!E25</f>
        <v>3.1496062992125984E-2</v>
      </c>
    </row>
    <row r="25" spans="2:5" s="70" customFormat="1" ht="14.25" customHeight="1" x14ac:dyDescent="0.2">
      <c r="B25" s="28" t="str">
        <f>'BeneficiáriosCSI_genero % (15)'!B26</f>
        <v>Campolide</v>
      </c>
      <c r="C25" s="56">
        <f>('Beneficiarios CSI_genero (15)'!O26-'Beneficiarios CSI_genero (15)'!C26)/'Beneficiarios CSI_genero (15)'!C26</f>
        <v>0</v>
      </c>
      <c r="D25" s="52">
        <f>('Beneficiarios CSI_genero (15)'!P26-'Beneficiarios CSI_genero (15)'!D26)/'Beneficiarios CSI_genero (15)'!D26</f>
        <v>5.6603773584905662E-2</v>
      </c>
      <c r="E25" s="53">
        <f>('Beneficiarios CSI_genero (15)'!Q26-'Beneficiarios CSI_genero (15)'!E26)/'Beneficiarios CSI_genero (15)'!E26</f>
        <v>1.7441860465116279E-2</v>
      </c>
    </row>
    <row r="26" spans="2:5" s="70" customFormat="1" ht="14.25" customHeight="1" x14ac:dyDescent="0.2">
      <c r="B26" s="28" t="str">
        <f>'BeneficiáriosCSI_genero % (15)'!B27</f>
        <v>Carnide</v>
      </c>
      <c r="C26" s="56">
        <f>('Beneficiarios CSI_genero (15)'!O27-'Beneficiarios CSI_genero (15)'!C27)/'Beneficiarios CSI_genero (15)'!C27</f>
        <v>-7.5187969924812026E-3</v>
      </c>
      <c r="D26" s="52">
        <f>('Beneficiarios CSI_genero (15)'!P27-'Beneficiarios CSI_genero (15)'!D27)/'Beneficiarios CSI_genero (15)'!D27</f>
        <v>-5.6603773584905662E-2</v>
      </c>
      <c r="E26" s="53">
        <f>('Beneficiarios CSI_genero (15)'!Q27-'Beneficiarios CSI_genero (15)'!E27)/'Beneficiarios CSI_genero (15)'!E27</f>
        <v>-2.1505376344086023E-2</v>
      </c>
    </row>
    <row r="27" spans="2:5" s="70" customFormat="1" ht="14.25" customHeight="1" x14ac:dyDescent="0.2">
      <c r="B27" s="28" t="str">
        <f>'BeneficiáriosCSI_genero % (15)'!B28</f>
        <v>Estrela</v>
      </c>
      <c r="C27" s="56">
        <f>('Beneficiarios CSI_genero (15)'!O28-'Beneficiarios CSI_genero (15)'!C28)/'Beneficiarios CSI_genero (15)'!C28</f>
        <v>3.3519553072625698E-2</v>
      </c>
      <c r="D27" s="52">
        <f>('Beneficiarios CSI_genero (15)'!P28-'Beneficiarios CSI_genero (15)'!D28)/'Beneficiarios CSI_genero (15)'!D28</f>
        <v>2.3809523809523808E-2</v>
      </c>
      <c r="E27" s="53">
        <f>('Beneficiarios CSI_genero (15)'!Q28-'Beneficiarios CSI_genero (15)'!E28)/'Beneficiarios CSI_genero (15)'!E28</f>
        <v>3.1674208144796379E-2</v>
      </c>
    </row>
    <row r="28" spans="2:5" s="70" customFormat="1" ht="14.25" customHeight="1" x14ac:dyDescent="0.2">
      <c r="B28" s="28" t="str">
        <f>'BeneficiáriosCSI_genero % (15)'!B29</f>
        <v>Lumiar</v>
      </c>
      <c r="C28" s="56">
        <f>('Beneficiarios CSI_genero (15)'!O29-'Beneficiarios CSI_genero (15)'!C29)/'Beneficiarios CSI_genero (15)'!C29</f>
        <v>-1.4218009478672985E-2</v>
      </c>
      <c r="D28" s="52">
        <f>('Beneficiarios CSI_genero (15)'!P29-'Beneficiarios CSI_genero (15)'!D29)/'Beneficiarios CSI_genero (15)'!D29</f>
        <v>0</v>
      </c>
      <c r="E28" s="53">
        <f>('Beneficiarios CSI_genero (15)'!Q29-'Beneficiarios CSI_genero (15)'!E29)/'Beneficiarios CSI_genero (15)'!E29</f>
        <v>-1.0791366906474821E-2</v>
      </c>
    </row>
    <row r="29" spans="2:5" s="70" customFormat="1" ht="14.25" customHeight="1" x14ac:dyDescent="0.2">
      <c r="B29" s="28" t="str">
        <f>'BeneficiáriosCSI_genero % (15)'!B30</f>
        <v>Marvila</v>
      </c>
      <c r="C29" s="56">
        <f>('Beneficiarios CSI_genero (15)'!O30-'Beneficiarios CSI_genero (15)'!C30)/'Beneficiarios CSI_genero (15)'!C30</f>
        <v>7.4257425742574254E-3</v>
      </c>
      <c r="D29" s="52">
        <f>('Beneficiarios CSI_genero (15)'!P30-'Beneficiarios CSI_genero (15)'!D30)/'Beneficiarios CSI_genero (15)'!D30</f>
        <v>6.5789473684210523E-3</v>
      </c>
      <c r="E29" s="53">
        <f>('Beneficiarios CSI_genero (15)'!Q30-'Beneficiarios CSI_genero (15)'!E30)/'Beneficiarios CSI_genero (15)'!E30</f>
        <v>7.1942446043165471E-3</v>
      </c>
    </row>
    <row r="30" spans="2:5" s="70" customFormat="1" ht="14.25" customHeight="1" x14ac:dyDescent="0.2">
      <c r="B30" s="28" t="str">
        <f>'BeneficiáriosCSI_genero % (15)'!B31</f>
        <v>Misericórdia</v>
      </c>
      <c r="C30" s="56">
        <f>('Beneficiarios CSI_genero (15)'!O31-'Beneficiarios CSI_genero (15)'!C31)/'Beneficiarios CSI_genero (15)'!C31</f>
        <v>0</v>
      </c>
      <c r="D30" s="52">
        <f>('Beneficiarios CSI_genero (15)'!P31-'Beneficiarios CSI_genero (15)'!D31)/'Beneficiarios CSI_genero (15)'!D31</f>
        <v>-7.3529411764705885E-2</v>
      </c>
      <c r="E30" s="53">
        <f>('Beneficiarios CSI_genero (15)'!Q31-'Beneficiarios CSI_genero (15)'!E31)/'Beneficiarios CSI_genero (15)'!E31</f>
        <v>-2.1929824561403508E-2</v>
      </c>
    </row>
    <row r="31" spans="2:5" s="70" customFormat="1" ht="14.25" customHeight="1" x14ac:dyDescent="0.2">
      <c r="B31" s="28" t="str">
        <f>'BeneficiáriosCSI_genero % (15)'!B32</f>
        <v>Olivais</v>
      </c>
      <c r="C31" s="56">
        <f>('Beneficiarios CSI_genero (15)'!O32-'Beneficiarios CSI_genero (15)'!C32)/'Beneficiarios CSI_genero (15)'!C32</f>
        <v>3.6231884057971015E-3</v>
      </c>
      <c r="D31" s="52">
        <f>('Beneficiarios CSI_genero (15)'!P32-'Beneficiarios CSI_genero (15)'!D32)/'Beneficiarios CSI_genero (15)'!D32</f>
        <v>4.3478260869565216E-2</v>
      </c>
      <c r="E31" s="53">
        <f>('Beneficiarios CSI_genero (15)'!Q32-'Beneficiarios CSI_genero (15)'!E32)/'Beneficiarios CSI_genero (15)'!E32</f>
        <v>1.358695652173913E-2</v>
      </c>
    </row>
    <row r="32" spans="2:5" s="70" customFormat="1" ht="14.25" customHeight="1" x14ac:dyDescent="0.2">
      <c r="B32" s="28" t="str">
        <f>'BeneficiáriosCSI_genero % (15)'!B33</f>
        <v>Parque das Nações</v>
      </c>
      <c r="C32" s="56">
        <f>('Beneficiarios CSI_genero (15)'!O33-'Beneficiarios CSI_genero (15)'!C33)/'Beneficiarios CSI_genero (15)'!C33</f>
        <v>0</v>
      </c>
      <c r="D32" s="52">
        <f>('Beneficiarios CSI_genero (15)'!P33-'Beneficiarios CSI_genero (15)'!D33)/'Beneficiarios CSI_genero (15)'!D33</f>
        <v>0</v>
      </c>
      <c r="E32" s="53">
        <f>('Beneficiarios CSI_genero (15)'!Q33-'Beneficiarios CSI_genero (15)'!E33)/'Beneficiarios CSI_genero (15)'!E33</f>
        <v>0</v>
      </c>
    </row>
    <row r="33" spans="2:5" s="70" customFormat="1" ht="14.25" customHeight="1" x14ac:dyDescent="0.2">
      <c r="B33" s="28" t="str">
        <f>'BeneficiáriosCSI_genero % (15)'!B34</f>
        <v>Penha de França</v>
      </c>
      <c r="C33" s="56">
        <f>('Beneficiarios CSI_genero (15)'!O34-'Beneficiarios CSI_genero (15)'!C34)/'Beneficiarios CSI_genero (15)'!C34</f>
        <v>-8.21917808219178E-3</v>
      </c>
      <c r="D33" s="52">
        <f>('Beneficiarios CSI_genero (15)'!P34-'Beneficiarios CSI_genero (15)'!D34)/'Beneficiarios CSI_genero (15)'!D34</f>
        <v>6.8376068376068383E-2</v>
      </c>
      <c r="E33" s="53">
        <f>('Beneficiarios CSI_genero (15)'!Q34-'Beneficiarios CSI_genero (15)'!E34)/'Beneficiarios CSI_genero (15)'!E34</f>
        <v>1.0373443983402489E-2</v>
      </c>
    </row>
    <row r="34" spans="2:5" s="70" customFormat="1" ht="14.25" customHeight="1" x14ac:dyDescent="0.2">
      <c r="B34" s="28" t="str">
        <f>'BeneficiáriosCSI_genero % (15)'!B35</f>
        <v>Santa Clara</v>
      </c>
      <c r="C34" s="56">
        <f>('Beneficiarios CSI_genero (15)'!O35-'Beneficiarios CSI_genero (15)'!C35)/'Beneficiarios CSI_genero (15)'!C35</f>
        <v>4.2372881355932202E-2</v>
      </c>
      <c r="D34" s="52">
        <f>('Beneficiarios CSI_genero (15)'!P35-'Beneficiarios CSI_genero (15)'!D35)/'Beneficiarios CSI_genero (15)'!D35</f>
        <v>3.8095238095238099E-2</v>
      </c>
      <c r="E34" s="53">
        <f>('Beneficiarios CSI_genero (15)'!Q35-'Beneficiarios CSI_genero (15)'!E35)/'Beneficiarios CSI_genero (15)'!E35</f>
        <v>4.1055718475073312E-2</v>
      </c>
    </row>
    <row r="35" spans="2:5" s="70" customFormat="1" ht="14.25" customHeight="1" x14ac:dyDescent="0.2">
      <c r="B35" s="28" t="str">
        <f>'BeneficiáriosCSI_genero % (15)'!B36</f>
        <v>Santa Maria Maior</v>
      </c>
      <c r="C35" s="56">
        <f>('Beneficiarios CSI_genero (15)'!O36-'Beneficiarios CSI_genero (15)'!C36)/'Beneficiarios CSI_genero (15)'!C36</f>
        <v>-6.0975609756097563E-3</v>
      </c>
      <c r="D35" s="52">
        <f>('Beneficiarios CSI_genero (15)'!P36-'Beneficiarios CSI_genero (15)'!D36)/'Beneficiarios CSI_genero (15)'!D36</f>
        <v>2.1052631578947368E-2</v>
      </c>
      <c r="E35" s="53">
        <f>('Beneficiarios CSI_genero (15)'!Q36-'Beneficiarios CSI_genero (15)'!E36)/'Beneficiarios CSI_genero (15)'!E36</f>
        <v>3.8610038610038611E-3</v>
      </c>
    </row>
    <row r="36" spans="2:5" s="70" customFormat="1" ht="14.25" customHeight="1" x14ac:dyDescent="0.2">
      <c r="B36" s="28" t="str">
        <f>'BeneficiáriosCSI_genero % (15)'!B37</f>
        <v>Santo António</v>
      </c>
      <c r="C36" s="56">
        <f>('Beneficiarios CSI_genero (15)'!O37-'Beneficiarios CSI_genero (15)'!C37)/'Beneficiarios CSI_genero (15)'!C37</f>
        <v>-4.3103448275862072E-2</v>
      </c>
      <c r="D36" s="52">
        <f>('Beneficiarios CSI_genero (15)'!P37-'Beneficiarios CSI_genero (15)'!D37)/'Beneficiarios CSI_genero (15)'!D37</f>
        <v>-2.0408163265306121E-2</v>
      </c>
      <c r="E36" s="53">
        <f>('Beneficiarios CSI_genero (15)'!Q37-'Beneficiarios CSI_genero (15)'!E37)/'Beneficiarios CSI_genero (15)'!E37</f>
        <v>-3.6363636363636362E-2</v>
      </c>
    </row>
    <row r="37" spans="2:5" s="70" customFormat="1" ht="14.25" customHeight="1" x14ac:dyDescent="0.2">
      <c r="B37" s="28" t="str">
        <f>'BeneficiáriosCSI_genero % (15)'!B38</f>
        <v>São Domingos de Benfica</v>
      </c>
      <c r="C37" s="56">
        <f>('Beneficiarios CSI_genero (15)'!O38-'Beneficiarios CSI_genero (15)'!C38)/'Beneficiarios CSI_genero (15)'!C38</f>
        <v>0</v>
      </c>
      <c r="D37" s="52">
        <f>('Beneficiarios CSI_genero (15)'!P38-'Beneficiarios CSI_genero (15)'!D38)/'Beneficiarios CSI_genero (15)'!D38</f>
        <v>4.1666666666666664E-2</v>
      </c>
      <c r="E37" s="53">
        <f>('Beneficiarios CSI_genero (15)'!Q38-'Beneficiarios CSI_genero (15)'!E38)/'Beneficiarios CSI_genero (15)'!E38</f>
        <v>9.9009900990099011E-3</v>
      </c>
    </row>
    <row r="38" spans="2:5" s="70" customFormat="1" ht="14.25" customHeight="1" x14ac:dyDescent="0.2">
      <c r="B38" s="247" t="str">
        <f>'BeneficiáriosCSI_genero % (15)'!B39</f>
        <v xml:space="preserve">      São Vicente</v>
      </c>
      <c r="C38" s="64">
        <f>('Beneficiarios CSI_genero (15)'!O39-'Beneficiarios CSI_genero (15)'!C39)/'Beneficiarios CSI_genero (15)'!C39</f>
        <v>1.7751479289940829E-2</v>
      </c>
      <c r="D38" s="65">
        <f>('Beneficiarios CSI_genero (15)'!P39-'Beneficiarios CSI_genero (15)'!D39)/'Beneficiarios CSI_genero (15)'!D39</f>
        <v>-2.0833333333333332E-2</v>
      </c>
      <c r="E38" s="54">
        <f>('Beneficiarios CSI_genero (15)'!Q39-'Beneficiarios CSI_genero (15)'!E39)/'Beneficiarios CSI_genero (15)'!E39</f>
        <v>9.2165898617511521E-3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activeCell="K1" sqref="K1"/>
      <selection pane="topRight" activeCell="C12" sqref="C12:H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94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64" t="s">
        <v>94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</row>
    <row r="10" spans="1:36" ht="24.95" customHeight="1" x14ac:dyDescent="0.25">
      <c r="B10" s="10"/>
      <c r="C10" s="465" t="s">
        <v>13</v>
      </c>
      <c r="D10" s="465"/>
      <c r="E10" s="465"/>
      <c r="F10" s="465"/>
      <c r="G10" s="465"/>
      <c r="H10" s="465"/>
      <c r="I10" s="141"/>
      <c r="J10" s="465" t="s">
        <v>15</v>
      </c>
      <c r="K10" s="465"/>
      <c r="L10" s="465"/>
      <c r="M10" s="465"/>
      <c r="N10" s="465"/>
      <c r="O10" s="465"/>
      <c r="P10" s="141"/>
      <c r="Q10" s="465" t="s">
        <v>16</v>
      </c>
      <c r="R10" s="465"/>
      <c r="S10" s="465"/>
      <c r="T10" s="465"/>
      <c r="U10" s="465"/>
      <c r="V10" s="465"/>
      <c r="W10" s="141"/>
      <c r="X10" s="465" t="s">
        <v>14</v>
      </c>
      <c r="Y10" s="465"/>
      <c r="Z10" s="465"/>
      <c r="AA10" s="465"/>
      <c r="AB10" s="465"/>
      <c r="AC10" s="465"/>
      <c r="AE10" s="487" t="s">
        <v>219</v>
      </c>
      <c r="AF10" s="487"/>
      <c r="AG10" s="487"/>
      <c r="AH10" s="487"/>
      <c r="AI10" s="487"/>
      <c r="AJ10" s="487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18573</v>
      </c>
      <c r="D12" s="88">
        <v>38009</v>
      </c>
      <c r="E12" s="88">
        <v>41514</v>
      </c>
      <c r="F12" s="88">
        <v>37890</v>
      </c>
      <c r="G12" s="88">
        <v>34535</v>
      </c>
      <c r="H12" s="89">
        <v>170521</v>
      </c>
      <c r="I12" s="12"/>
      <c r="J12" s="87">
        <v>19963</v>
      </c>
      <c r="K12" s="88">
        <v>37822</v>
      </c>
      <c r="L12" s="88">
        <v>40932</v>
      </c>
      <c r="M12" s="88">
        <v>36932</v>
      </c>
      <c r="N12" s="88">
        <v>32494</v>
      </c>
      <c r="O12" s="89">
        <v>168143</v>
      </c>
      <c r="P12" s="12"/>
      <c r="Q12" s="87">
        <v>21197</v>
      </c>
      <c r="R12" s="88">
        <v>37687</v>
      </c>
      <c r="S12" s="88">
        <v>40652</v>
      </c>
      <c r="T12" s="88">
        <v>36391</v>
      </c>
      <c r="U12" s="88">
        <v>31411</v>
      </c>
      <c r="V12" s="89">
        <v>167338</v>
      </c>
      <c r="W12" s="11"/>
      <c r="X12" s="87">
        <v>22621</v>
      </c>
      <c r="Y12" s="88">
        <v>37625</v>
      </c>
      <c r="Z12" s="88">
        <v>40367</v>
      </c>
      <c r="AA12" s="88">
        <v>35889</v>
      </c>
      <c r="AB12" s="88">
        <v>30476</v>
      </c>
      <c r="AC12" s="89">
        <v>166978</v>
      </c>
      <c r="AE12" s="87">
        <v>23083</v>
      </c>
      <c r="AF12" s="88">
        <v>38706</v>
      </c>
      <c r="AG12" s="88">
        <v>41941</v>
      </c>
      <c r="AH12" s="88">
        <v>38183</v>
      </c>
      <c r="AI12" s="88">
        <v>34748</v>
      </c>
      <c r="AJ12" s="89">
        <v>176661</v>
      </c>
    </row>
    <row r="13" spans="1:36" x14ac:dyDescent="0.25">
      <c r="B13" s="3" t="str">
        <f>[1]Q3.2!A13</f>
        <v>Área Metropolitana de Lisboa</v>
      </c>
      <c r="C13" s="91">
        <v>3310</v>
      </c>
      <c r="D13" s="92">
        <v>6706</v>
      </c>
      <c r="E13" s="92">
        <v>7320</v>
      </c>
      <c r="F13" s="92">
        <v>6513</v>
      </c>
      <c r="G13" s="92">
        <v>6236</v>
      </c>
      <c r="H13" s="93">
        <v>30085</v>
      </c>
      <c r="I13" s="12"/>
      <c r="J13" s="91">
        <v>3662</v>
      </c>
      <c r="K13" s="92">
        <v>6706</v>
      </c>
      <c r="L13" s="92">
        <v>7244</v>
      </c>
      <c r="M13" s="92">
        <v>6395</v>
      </c>
      <c r="N13" s="92">
        <v>5905</v>
      </c>
      <c r="O13" s="93">
        <v>29912</v>
      </c>
      <c r="P13" s="12"/>
      <c r="Q13" s="91">
        <v>3960</v>
      </c>
      <c r="R13" s="92">
        <v>6735</v>
      </c>
      <c r="S13" s="92">
        <v>7231</v>
      </c>
      <c r="T13" s="92">
        <v>6332</v>
      </c>
      <c r="U13" s="92">
        <v>5781</v>
      </c>
      <c r="V13" s="93">
        <v>30039</v>
      </c>
      <c r="W13" s="11"/>
      <c r="X13" s="91">
        <v>4293</v>
      </c>
      <c r="Y13" s="92">
        <v>6758</v>
      </c>
      <c r="Z13" s="92">
        <v>7196</v>
      </c>
      <c r="AA13" s="92">
        <v>6256</v>
      </c>
      <c r="AB13" s="92">
        <v>5619</v>
      </c>
      <c r="AC13" s="93">
        <v>30122</v>
      </c>
      <c r="AE13" s="91">
        <v>4369</v>
      </c>
      <c r="AF13" s="92">
        <v>6953</v>
      </c>
      <c r="AG13" s="92">
        <v>7461</v>
      </c>
      <c r="AH13" s="92">
        <v>6615</v>
      </c>
      <c r="AI13" s="92">
        <v>6305</v>
      </c>
      <c r="AJ13" s="93">
        <v>31703</v>
      </c>
    </row>
    <row r="14" spans="1:36" x14ac:dyDescent="0.25">
      <c r="B14" s="3" t="str">
        <f>[1]Q3.2!A14</f>
        <v>Distrito de Lisboa</v>
      </c>
      <c r="C14" s="91">
        <v>2430</v>
      </c>
      <c r="D14" s="92">
        <v>5237</v>
      </c>
      <c r="E14" s="92">
        <v>5981</v>
      </c>
      <c r="F14" s="92">
        <v>5442</v>
      </c>
      <c r="G14" s="92">
        <v>5046</v>
      </c>
      <c r="H14" s="93">
        <v>24136</v>
      </c>
      <c r="I14" s="12"/>
      <c r="J14" s="91">
        <v>2767</v>
      </c>
      <c r="K14" s="92">
        <v>5252</v>
      </c>
      <c r="L14" s="92">
        <v>5919</v>
      </c>
      <c r="M14" s="92">
        <v>5337</v>
      </c>
      <c r="N14" s="92">
        <v>4785</v>
      </c>
      <c r="O14" s="93">
        <v>24060</v>
      </c>
      <c r="P14" s="12"/>
      <c r="Q14" s="91">
        <v>3005</v>
      </c>
      <c r="R14" s="92">
        <v>5276</v>
      </c>
      <c r="S14" s="92">
        <v>5901</v>
      </c>
      <c r="T14" s="92">
        <v>5285</v>
      </c>
      <c r="U14" s="92">
        <v>4677</v>
      </c>
      <c r="V14" s="93">
        <v>24144</v>
      </c>
      <c r="W14" s="11"/>
      <c r="X14" s="91">
        <v>3301</v>
      </c>
      <c r="Y14" s="92">
        <v>5317</v>
      </c>
      <c r="Z14" s="92">
        <v>5887</v>
      </c>
      <c r="AA14" s="92">
        <v>5211</v>
      </c>
      <c r="AB14" s="92">
        <v>4555</v>
      </c>
      <c r="AC14" s="93">
        <v>24271</v>
      </c>
      <c r="AE14" s="91">
        <v>3356</v>
      </c>
      <c r="AF14" s="92">
        <v>5462</v>
      </c>
      <c r="AG14" s="92">
        <v>6110</v>
      </c>
      <c r="AH14" s="92">
        <v>5530</v>
      </c>
      <c r="AI14" s="92">
        <v>5101</v>
      </c>
      <c r="AJ14" s="93">
        <v>25559</v>
      </c>
    </row>
    <row r="15" spans="1:36" x14ac:dyDescent="0.25">
      <c r="B15" s="3" t="str">
        <f>[1]Q3.2!A15</f>
        <v>Concelho de Lisboa</v>
      </c>
      <c r="C15" s="166">
        <v>641</v>
      </c>
      <c r="D15" s="167">
        <v>1340</v>
      </c>
      <c r="E15" s="167">
        <v>1523</v>
      </c>
      <c r="F15" s="167">
        <v>1506</v>
      </c>
      <c r="G15" s="167">
        <v>1514</v>
      </c>
      <c r="H15" s="168">
        <v>6524</v>
      </c>
      <c r="I15" s="180"/>
      <c r="J15" s="166">
        <v>716</v>
      </c>
      <c r="K15" s="167">
        <v>1339</v>
      </c>
      <c r="L15" s="167">
        <v>1515</v>
      </c>
      <c r="M15" s="167">
        <v>1485</v>
      </c>
      <c r="N15" s="167">
        <v>1452</v>
      </c>
      <c r="O15" s="168">
        <v>6507</v>
      </c>
      <c r="P15" s="180"/>
      <c r="Q15" s="166">
        <v>781</v>
      </c>
      <c r="R15" s="167">
        <v>1347</v>
      </c>
      <c r="S15" s="167">
        <v>1512</v>
      </c>
      <c r="T15" s="167">
        <v>1473</v>
      </c>
      <c r="U15" s="167">
        <v>1422</v>
      </c>
      <c r="V15" s="168">
        <v>6535</v>
      </c>
      <c r="W15" s="11"/>
      <c r="X15" s="166">
        <v>857</v>
      </c>
      <c r="Y15" s="167">
        <v>1353</v>
      </c>
      <c r="Z15" s="167">
        <v>1515</v>
      </c>
      <c r="AA15" s="167">
        <v>1444</v>
      </c>
      <c r="AB15" s="167">
        <v>1384</v>
      </c>
      <c r="AC15" s="168">
        <v>6553</v>
      </c>
      <c r="AE15" s="166">
        <v>877</v>
      </c>
      <c r="AF15" s="167">
        <v>1390</v>
      </c>
      <c r="AG15" s="167">
        <v>1564</v>
      </c>
      <c r="AH15" s="167">
        <v>1527</v>
      </c>
      <c r="AI15" s="167">
        <v>1529</v>
      </c>
      <c r="AJ15" s="168">
        <v>6887</v>
      </c>
    </row>
    <row r="16" spans="1:36" x14ac:dyDescent="0.25">
      <c r="B16" s="28" t="str">
        <f>[1]Q3.2!A16</f>
        <v>Ajuda</v>
      </c>
      <c r="C16" s="87">
        <v>29</v>
      </c>
      <c r="D16" s="88">
        <v>60</v>
      </c>
      <c r="E16" s="88">
        <v>68</v>
      </c>
      <c r="F16" s="88">
        <v>62</v>
      </c>
      <c r="G16" s="88">
        <v>39</v>
      </c>
      <c r="H16" s="89">
        <v>258</v>
      </c>
      <c r="I16" s="81"/>
      <c r="J16" s="87">
        <v>28</v>
      </c>
      <c r="K16" s="88">
        <v>58</v>
      </c>
      <c r="L16" s="88">
        <v>68</v>
      </c>
      <c r="M16" s="88">
        <v>61</v>
      </c>
      <c r="N16" s="88">
        <v>38</v>
      </c>
      <c r="O16" s="89">
        <v>253</v>
      </c>
      <c r="P16" s="81"/>
      <c r="Q16" s="87">
        <v>28</v>
      </c>
      <c r="R16" s="88">
        <v>58</v>
      </c>
      <c r="S16" s="88">
        <v>66</v>
      </c>
      <c r="T16" s="88">
        <v>60</v>
      </c>
      <c r="U16" s="88">
        <v>37</v>
      </c>
      <c r="V16" s="89">
        <v>249</v>
      </c>
      <c r="W16" s="11"/>
      <c r="X16" s="87">
        <v>29</v>
      </c>
      <c r="Y16" s="88">
        <v>59</v>
      </c>
      <c r="Z16" s="88">
        <v>65</v>
      </c>
      <c r="AA16" s="88">
        <v>58</v>
      </c>
      <c r="AB16" s="88">
        <v>36</v>
      </c>
      <c r="AC16" s="89">
        <v>247</v>
      </c>
      <c r="AE16" s="87">
        <v>32</v>
      </c>
      <c r="AF16" s="88">
        <v>62</v>
      </c>
      <c r="AG16" s="88">
        <v>68</v>
      </c>
      <c r="AH16" s="88">
        <v>62</v>
      </c>
      <c r="AI16" s="88">
        <v>40</v>
      </c>
      <c r="AJ16" s="89">
        <v>264</v>
      </c>
    </row>
    <row r="17" spans="2:36" x14ac:dyDescent="0.25">
      <c r="B17" s="28" t="str">
        <f>[1]Q3.2!A17</f>
        <v>Alcântara</v>
      </c>
      <c r="C17" s="91">
        <v>19</v>
      </c>
      <c r="D17" s="92">
        <v>39</v>
      </c>
      <c r="E17" s="92">
        <v>39</v>
      </c>
      <c r="F17" s="92">
        <v>39</v>
      </c>
      <c r="G17" s="92">
        <v>32</v>
      </c>
      <c r="H17" s="93">
        <v>168</v>
      </c>
      <c r="I17" s="81"/>
      <c r="J17" s="91">
        <v>18</v>
      </c>
      <c r="K17" s="92">
        <v>40</v>
      </c>
      <c r="L17" s="92">
        <v>38</v>
      </c>
      <c r="M17" s="92">
        <v>39</v>
      </c>
      <c r="N17" s="92">
        <v>29</v>
      </c>
      <c r="O17" s="93">
        <v>164</v>
      </c>
      <c r="P17" s="81"/>
      <c r="Q17" s="91">
        <v>18</v>
      </c>
      <c r="R17" s="92">
        <v>40</v>
      </c>
      <c r="S17" s="92">
        <v>37</v>
      </c>
      <c r="T17" s="92">
        <v>38</v>
      </c>
      <c r="U17" s="92">
        <v>29</v>
      </c>
      <c r="V17" s="93">
        <v>162</v>
      </c>
      <c r="W17" s="11"/>
      <c r="X17" s="91">
        <v>20</v>
      </c>
      <c r="Y17" s="92">
        <v>40</v>
      </c>
      <c r="Z17" s="92">
        <v>38</v>
      </c>
      <c r="AA17" s="92">
        <v>38</v>
      </c>
      <c r="AB17" s="92">
        <v>25</v>
      </c>
      <c r="AC17" s="93">
        <v>161</v>
      </c>
      <c r="AE17" s="91">
        <v>22</v>
      </c>
      <c r="AF17" s="92">
        <v>40</v>
      </c>
      <c r="AG17" s="92">
        <v>40</v>
      </c>
      <c r="AH17" s="92">
        <v>40</v>
      </c>
      <c r="AI17" s="92">
        <v>32</v>
      </c>
      <c r="AJ17" s="93">
        <v>174</v>
      </c>
    </row>
    <row r="18" spans="2:36" x14ac:dyDescent="0.25">
      <c r="B18" s="28" t="str">
        <f>[1]Q3.2!A18</f>
        <v>Alvalade</v>
      </c>
      <c r="C18" s="91">
        <v>24</v>
      </c>
      <c r="D18" s="92">
        <v>51</v>
      </c>
      <c r="E18" s="92">
        <v>56</v>
      </c>
      <c r="F18" s="92">
        <v>75</v>
      </c>
      <c r="G18" s="92">
        <v>104</v>
      </c>
      <c r="H18" s="93">
        <v>310</v>
      </c>
      <c r="I18" s="81"/>
      <c r="J18" s="91">
        <v>27</v>
      </c>
      <c r="K18" s="92">
        <v>49</v>
      </c>
      <c r="L18" s="92">
        <v>58</v>
      </c>
      <c r="M18" s="92">
        <v>75</v>
      </c>
      <c r="N18" s="92">
        <v>98</v>
      </c>
      <c r="O18" s="93">
        <v>307</v>
      </c>
      <c r="P18" s="81"/>
      <c r="Q18" s="91">
        <v>29</v>
      </c>
      <c r="R18" s="92">
        <v>49</v>
      </c>
      <c r="S18" s="92">
        <v>58</v>
      </c>
      <c r="T18" s="92">
        <v>75</v>
      </c>
      <c r="U18" s="92">
        <v>96</v>
      </c>
      <c r="V18" s="93">
        <v>307</v>
      </c>
      <c r="W18" s="11"/>
      <c r="X18" s="91">
        <v>29</v>
      </c>
      <c r="Y18" s="92">
        <v>51</v>
      </c>
      <c r="Z18" s="92">
        <v>58</v>
      </c>
      <c r="AA18" s="92">
        <v>75</v>
      </c>
      <c r="AB18" s="92">
        <v>91</v>
      </c>
      <c r="AC18" s="93">
        <v>304</v>
      </c>
      <c r="AE18" s="91">
        <v>29</v>
      </c>
      <c r="AF18" s="92">
        <v>54</v>
      </c>
      <c r="AG18" s="92">
        <v>59</v>
      </c>
      <c r="AH18" s="92">
        <v>77</v>
      </c>
      <c r="AI18" s="92">
        <v>104</v>
      </c>
      <c r="AJ18" s="93">
        <v>323</v>
      </c>
    </row>
    <row r="19" spans="2:36" x14ac:dyDescent="0.25">
      <c r="B19" s="28" t="str">
        <f>[1]Q3.2!A19</f>
        <v>Areeiro</v>
      </c>
      <c r="C19" s="91">
        <v>15</v>
      </c>
      <c r="D19" s="92">
        <v>27</v>
      </c>
      <c r="E19" s="92">
        <v>44</v>
      </c>
      <c r="F19" s="92">
        <v>64</v>
      </c>
      <c r="G19" s="92">
        <v>65</v>
      </c>
      <c r="H19" s="93">
        <v>215</v>
      </c>
      <c r="I19" s="81"/>
      <c r="J19" s="91">
        <v>19</v>
      </c>
      <c r="K19" s="92">
        <v>28</v>
      </c>
      <c r="L19" s="92">
        <v>44</v>
      </c>
      <c r="M19" s="92">
        <v>63</v>
      </c>
      <c r="N19" s="92">
        <v>65</v>
      </c>
      <c r="O19" s="93">
        <v>219</v>
      </c>
      <c r="P19" s="81"/>
      <c r="Q19" s="91">
        <v>18</v>
      </c>
      <c r="R19" s="92">
        <v>28</v>
      </c>
      <c r="S19" s="92">
        <v>44</v>
      </c>
      <c r="T19" s="92">
        <v>63</v>
      </c>
      <c r="U19" s="92">
        <v>62</v>
      </c>
      <c r="V19" s="93">
        <v>215</v>
      </c>
      <c r="W19" s="11"/>
      <c r="X19" s="91">
        <v>21</v>
      </c>
      <c r="Y19" s="92">
        <v>27</v>
      </c>
      <c r="Z19" s="92">
        <v>43</v>
      </c>
      <c r="AA19" s="92">
        <v>63</v>
      </c>
      <c r="AB19" s="92">
        <v>61</v>
      </c>
      <c r="AC19" s="93">
        <v>215</v>
      </c>
      <c r="AE19" s="91">
        <v>23</v>
      </c>
      <c r="AF19" s="92">
        <v>30</v>
      </c>
      <c r="AG19" s="92">
        <v>44</v>
      </c>
      <c r="AH19" s="92">
        <v>64</v>
      </c>
      <c r="AI19" s="92">
        <v>66</v>
      </c>
      <c r="AJ19" s="93">
        <v>227</v>
      </c>
    </row>
    <row r="20" spans="2:36" x14ac:dyDescent="0.25">
      <c r="B20" s="28" t="str">
        <f>[1]Q3.2!A20</f>
        <v>Arroios</v>
      </c>
      <c r="C20" s="91">
        <v>62</v>
      </c>
      <c r="D20" s="92">
        <v>112</v>
      </c>
      <c r="E20" s="92">
        <v>121</v>
      </c>
      <c r="F20" s="92">
        <v>133</v>
      </c>
      <c r="G20" s="92">
        <v>144</v>
      </c>
      <c r="H20" s="93">
        <v>572</v>
      </c>
      <c r="I20" s="81"/>
      <c r="J20" s="91">
        <v>69</v>
      </c>
      <c r="K20" s="92">
        <v>111</v>
      </c>
      <c r="L20" s="92">
        <v>121</v>
      </c>
      <c r="M20" s="92">
        <v>132</v>
      </c>
      <c r="N20" s="92">
        <v>140</v>
      </c>
      <c r="O20" s="93">
        <v>573</v>
      </c>
      <c r="P20" s="81"/>
      <c r="Q20" s="91">
        <v>74</v>
      </c>
      <c r="R20" s="92">
        <v>113</v>
      </c>
      <c r="S20" s="92">
        <v>122</v>
      </c>
      <c r="T20" s="92">
        <v>129</v>
      </c>
      <c r="U20" s="92">
        <v>138</v>
      </c>
      <c r="V20" s="93">
        <v>576</v>
      </c>
      <c r="W20" s="11"/>
      <c r="X20" s="91">
        <v>79</v>
      </c>
      <c r="Y20" s="92">
        <v>110</v>
      </c>
      <c r="Z20" s="92">
        <v>123</v>
      </c>
      <c r="AA20" s="92">
        <v>122</v>
      </c>
      <c r="AB20" s="92">
        <v>136</v>
      </c>
      <c r="AC20" s="93">
        <v>570</v>
      </c>
      <c r="AE20" s="91">
        <v>79</v>
      </c>
      <c r="AF20" s="92">
        <v>116</v>
      </c>
      <c r="AG20" s="92">
        <v>127</v>
      </c>
      <c r="AH20" s="92">
        <v>136</v>
      </c>
      <c r="AI20" s="92">
        <v>144</v>
      </c>
      <c r="AJ20" s="93">
        <v>602</v>
      </c>
    </row>
    <row r="21" spans="2:36" x14ac:dyDescent="0.25">
      <c r="B21" s="28" t="str">
        <f>[1]Q3.2!A21</f>
        <v>Avenidas Novas</v>
      </c>
      <c r="C21" s="91">
        <v>20</v>
      </c>
      <c r="D21" s="92">
        <v>39</v>
      </c>
      <c r="E21" s="92">
        <v>49</v>
      </c>
      <c r="F21" s="92">
        <v>61</v>
      </c>
      <c r="G21" s="92">
        <v>82</v>
      </c>
      <c r="H21" s="93">
        <v>251</v>
      </c>
      <c r="I21" s="81"/>
      <c r="J21" s="91">
        <v>22</v>
      </c>
      <c r="K21" s="92">
        <v>40</v>
      </c>
      <c r="L21" s="92">
        <v>50</v>
      </c>
      <c r="M21" s="92">
        <v>58</v>
      </c>
      <c r="N21" s="92">
        <v>82</v>
      </c>
      <c r="O21" s="93">
        <v>252</v>
      </c>
      <c r="P21" s="81"/>
      <c r="Q21" s="91">
        <v>22</v>
      </c>
      <c r="R21" s="92">
        <v>40</v>
      </c>
      <c r="S21" s="92">
        <v>52</v>
      </c>
      <c r="T21" s="92">
        <v>58</v>
      </c>
      <c r="U21" s="92">
        <v>80</v>
      </c>
      <c r="V21" s="93">
        <v>252</v>
      </c>
      <c r="W21" s="11"/>
      <c r="X21" s="91">
        <v>23</v>
      </c>
      <c r="Y21" s="92">
        <v>40</v>
      </c>
      <c r="Z21" s="92">
        <v>53</v>
      </c>
      <c r="AA21" s="92">
        <v>56</v>
      </c>
      <c r="AB21" s="92">
        <v>77</v>
      </c>
      <c r="AC21" s="93">
        <v>249</v>
      </c>
      <c r="AE21" s="91">
        <v>25</v>
      </c>
      <c r="AF21" s="92">
        <v>40</v>
      </c>
      <c r="AG21" s="92">
        <v>53</v>
      </c>
      <c r="AH21" s="92">
        <v>61</v>
      </c>
      <c r="AI21" s="92">
        <v>83</v>
      </c>
      <c r="AJ21" s="93">
        <v>262</v>
      </c>
    </row>
    <row r="22" spans="2:36" x14ac:dyDescent="0.25">
      <c r="B22" s="28" t="str">
        <f>[1]Q3.2!A22</f>
        <v>Beato</v>
      </c>
      <c r="C22" s="91">
        <v>28</v>
      </c>
      <c r="D22" s="92">
        <v>31</v>
      </c>
      <c r="E22" s="92">
        <v>55</v>
      </c>
      <c r="F22" s="92">
        <v>44</v>
      </c>
      <c r="G22" s="92">
        <v>32</v>
      </c>
      <c r="H22" s="93">
        <v>190</v>
      </c>
      <c r="I22" s="81"/>
      <c r="J22" s="91">
        <v>33</v>
      </c>
      <c r="K22" s="92">
        <v>30</v>
      </c>
      <c r="L22" s="92">
        <v>56</v>
      </c>
      <c r="M22" s="92">
        <v>43</v>
      </c>
      <c r="N22" s="92">
        <v>31</v>
      </c>
      <c r="O22" s="93">
        <v>193</v>
      </c>
      <c r="P22" s="81"/>
      <c r="Q22" s="91">
        <v>35</v>
      </c>
      <c r="R22" s="92">
        <v>31</v>
      </c>
      <c r="S22" s="92">
        <v>55</v>
      </c>
      <c r="T22" s="92">
        <v>43</v>
      </c>
      <c r="U22" s="92">
        <v>31</v>
      </c>
      <c r="V22" s="93">
        <v>195</v>
      </c>
      <c r="W22" s="11"/>
      <c r="X22" s="91">
        <v>43</v>
      </c>
      <c r="Y22" s="92">
        <v>31</v>
      </c>
      <c r="Z22" s="92">
        <v>56</v>
      </c>
      <c r="AA22" s="92">
        <v>42</v>
      </c>
      <c r="AB22" s="92">
        <v>31</v>
      </c>
      <c r="AC22" s="93">
        <v>203</v>
      </c>
      <c r="AE22" s="91">
        <v>43</v>
      </c>
      <c r="AF22" s="92">
        <v>32</v>
      </c>
      <c r="AG22" s="92">
        <v>57</v>
      </c>
      <c r="AH22" s="92">
        <v>44</v>
      </c>
      <c r="AI22" s="92">
        <v>32</v>
      </c>
      <c r="AJ22" s="93">
        <v>208</v>
      </c>
    </row>
    <row r="23" spans="2:36" x14ac:dyDescent="0.25">
      <c r="B23" s="28" t="str">
        <f>[1]Q3.2!A23</f>
        <v>Belém</v>
      </c>
      <c r="C23" s="91">
        <v>8</v>
      </c>
      <c r="D23" s="92">
        <v>23</v>
      </c>
      <c r="E23" s="92">
        <v>35</v>
      </c>
      <c r="F23" s="92">
        <v>36</v>
      </c>
      <c r="G23" s="92">
        <v>35</v>
      </c>
      <c r="H23" s="93">
        <v>137</v>
      </c>
      <c r="I23" s="81"/>
      <c r="J23" s="91">
        <v>11</v>
      </c>
      <c r="K23" s="92">
        <v>24</v>
      </c>
      <c r="L23" s="92">
        <v>34</v>
      </c>
      <c r="M23" s="92">
        <v>35</v>
      </c>
      <c r="N23" s="92">
        <v>34</v>
      </c>
      <c r="O23" s="93">
        <v>138</v>
      </c>
      <c r="P23" s="81"/>
      <c r="Q23" s="91">
        <v>14</v>
      </c>
      <c r="R23" s="92">
        <v>24</v>
      </c>
      <c r="S23" s="92">
        <v>33</v>
      </c>
      <c r="T23" s="92">
        <v>35</v>
      </c>
      <c r="U23" s="92">
        <v>33</v>
      </c>
      <c r="V23" s="93">
        <v>139</v>
      </c>
      <c r="W23" s="11"/>
      <c r="X23" s="91">
        <v>14</v>
      </c>
      <c r="Y23" s="92">
        <v>25</v>
      </c>
      <c r="Z23" s="92">
        <v>33</v>
      </c>
      <c r="AA23" s="92">
        <v>34</v>
      </c>
      <c r="AB23" s="92">
        <v>32</v>
      </c>
      <c r="AC23" s="93">
        <v>138</v>
      </c>
      <c r="AE23" s="91">
        <v>14</v>
      </c>
      <c r="AF23" s="92">
        <v>25</v>
      </c>
      <c r="AG23" s="92">
        <v>35</v>
      </c>
      <c r="AH23" s="92">
        <v>36</v>
      </c>
      <c r="AI23" s="92">
        <v>35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110</v>
      </c>
      <c r="E24" s="92">
        <v>99</v>
      </c>
      <c r="F24" s="92">
        <v>108</v>
      </c>
      <c r="G24" s="92">
        <v>92</v>
      </c>
      <c r="H24" s="93">
        <v>451</v>
      </c>
      <c r="I24" s="81"/>
      <c r="J24" s="91">
        <v>46</v>
      </c>
      <c r="K24" s="92">
        <v>111</v>
      </c>
      <c r="L24" s="92">
        <v>102</v>
      </c>
      <c r="M24" s="92">
        <v>111</v>
      </c>
      <c r="N24" s="92">
        <v>88</v>
      </c>
      <c r="O24" s="93">
        <v>458</v>
      </c>
      <c r="P24" s="81"/>
      <c r="Q24" s="91">
        <v>49</v>
      </c>
      <c r="R24" s="92">
        <v>112</v>
      </c>
      <c r="S24" s="92">
        <v>103</v>
      </c>
      <c r="T24" s="92">
        <v>109</v>
      </c>
      <c r="U24" s="92">
        <v>84</v>
      </c>
      <c r="V24" s="93">
        <v>457</v>
      </c>
      <c r="W24" s="11"/>
      <c r="X24" s="91">
        <v>54</v>
      </c>
      <c r="Y24" s="92">
        <v>112</v>
      </c>
      <c r="Z24" s="92">
        <v>104</v>
      </c>
      <c r="AA24" s="92">
        <v>106</v>
      </c>
      <c r="AB24" s="92">
        <v>85</v>
      </c>
      <c r="AC24" s="93">
        <v>461</v>
      </c>
      <c r="AE24" s="91">
        <v>54</v>
      </c>
      <c r="AF24" s="92">
        <v>113</v>
      </c>
      <c r="AG24" s="92">
        <v>106</v>
      </c>
      <c r="AH24" s="92">
        <v>111</v>
      </c>
      <c r="AI24" s="92">
        <v>93</v>
      </c>
      <c r="AJ24" s="93">
        <v>477</v>
      </c>
    </row>
    <row r="25" spans="2:36" x14ac:dyDescent="0.25">
      <c r="B25" s="28" t="str">
        <f>[1]Q3.2!A25</f>
        <v>Campo de Ourique</v>
      </c>
      <c r="C25" s="91">
        <v>22</v>
      </c>
      <c r="D25" s="92">
        <v>46</v>
      </c>
      <c r="E25" s="92">
        <v>50</v>
      </c>
      <c r="F25" s="92">
        <v>59</v>
      </c>
      <c r="G25" s="92">
        <v>77</v>
      </c>
      <c r="H25" s="93">
        <v>254</v>
      </c>
      <c r="I25" s="81"/>
      <c r="J25" s="91">
        <v>27</v>
      </c>
      <c r="K25" s="92">
        <v>46</v>
      </c>
      <c r="L25" s="92">
        <v>48</v>
      </c>
      <c r="M25" s="92">
        <v>60</v>
      </c>
      <c r="N25" s="92">
        <v>78</v>
      </c>
      <c r="O25" s="93">
        <v>259</v>
      </c>
      <c r="P25" s="81"/>
      <c r="Q25" s="91">
        <v>29</v>
      </c>
      <c r="R25" s="92">
        <v>46</v>
      </c>
      <c r="S25" s="92">
        <v>50</v>
      </c>
      <c r="T25" s="92">
        <v>58</v>
      </c>
      <c r="U25" s="92">
        <v>77</v>
      </c>
      <c r="V25" s="93">
        <v>260</v>
      </c>
      <c r="W25" s="11"/>
      <c r="X25" s="91">
        <v>33</v>
      </c>
      <c r="Y25" s="92">
        <v>46</v>
      </c>
      <c r="Z25" s="92">
        <v>49</v>
      </c>
      <c r="AA25" s="92">
        <v>58</v>
      </c>
      <c r="AB25" s="92">
        <v>76</v>
      </c>
      <c r="AC25" s="93">
        <v>262</v>
      </c>
      <c r="AE25" s="91">
        <v>33</v>
      </c>
      <c r="AF25" s="92">
        <v>46</v>
      </c>
      <c r="AG25" s="92">
        <v>52</v>
      </c>
      <c r="AH25" s="92">
        <v>61</v>
      </c>
      <c r="AI25" s="92">
        <v>78</v>
      </c>
      <c r="AJ25" s="93">
        <v>270</v>
      </c>
    </row>
    <row r="26" spans="2:36" x14ac:dyDescent="0.25">
      <c r="B26" s="28" t="str">
        <f>[1]Q3.2!A26</f>
        <v>Campolide</v>
      </c>
      <c r="C26" s="91">
        <v>10</v>
      </c>
      <c r="D26" s="92">
        <v>34</v>
      </c>
      <c r="E26" s="92">
        <v>47</v>
      </c>
      <c r="F26" s="92">
        <v>27</v>
      </c>
      <c r="G26" s="92">
        <v>54</v>
      </c>
      <c r="H26" s="93">
        <v>172</v>
      </c>
      <c r="I26" s="81"/>
      <c r="J26" s="91">
        <v>11</v>
      </c>
      <c r="K26" s="92">
        <v>34</v>
      </c>
      <c r="L26" s="92">
        <v>47</v>
      </c>
      <c r="M26" s="92">
        <v>26</v>
      </c>
      <c r="N26" s="92">
        <v>54</v>
      </c>
      <c r="O26" s="93">
        <v>172</v>
      </c>
      <c r="P26" s="81"/>
      <c r="Q26" s="91">
        <v>13</v>
      </c>
      <c r="R26" s="92">
        <v>36</v>
      </c>
      <c r="S26" s="92">
        <v>46</v>
      </c>
      <c r="T26" s="92">
        <v>25</v>
      </c>
      <c r="U26" s="92">
        <v>54</v>
      </c>
      <c r="V26" s="93">
        <v>174</v>
      </c>
      <c r="W26" s="11"/>
      <c r="X26" s="91">
        <v>15</v>
      </c>
      <c r="Y26" s="92">
        <v>37</v>
      </c>
      <c r="Z26" s="92">
        <v>46</v>
      </c>
      <c r="AA26" s="92">
        <v>25</v>
      </c>
      <c r="AB26" s="92">
        <v>52</v>
      </c>
      <c r="AC26" s="93">
        <v>175</v>
      </c>
      <c r="AE26" s="91">
        <v>15</v>
      </c>
      <c r="AF26" s="92">
        <v>37</v>
      </c>
      <c r="AG26" s="92">
        <v>49</v>
      </c>
      <c r="AH26" s="92">
        <v>27</v>
      </c>
      <c r="AI26" s="92">
        <v>55</v>
      </c>
      <c r="AJ26" s="93">
        <v>183</v>
      </c>
    </row>
    <row r="27" spans="2:36" x14ac:dyDescent="0.25">
      <c r="B27" s="28" t="str">
        <f>[1]Q3.2!A27</f>
        <v>Carnide</v>
      </c>
      <c r="C27" s="91">
        <v>16</v>
      </c>
      <c r="D27" s="92">
        <v>41</v>
      </c>
      <c r="E27" s="92">
        <v>56</v>
      </c>
      <c r="F27" s="92">
        <v>44</v>
      </c>
      <c r="G27" s="92">
        <v>29</v>
      </c>
      <c r="H27" s="93">
        <v>186</v>
      </c>
      <c r="I27" s="81"/>
      <c r="J27" s="91">
        <v>16</v>
      </c>
      <c r="K27" s="92">
        <v>41</v>
      </c>
      <c r="L27" s="92">
        <v>55</v>
      </c>
      <c r="M27" s="92">
        <v>44</v>
      </c>
      <c r="N27" s="92">
        <v>27</v>
      </c>
      <c r="O27" s="93">
        <v>183</v>
      </c>
      <c r="P27" s="81"/>
      <c r="Q27" s="91">
        <v>16</v>
      </c>
      <c r="R27" s="92">
        <v>40</v>
      </c>
      <c r="S27" s="92">
        <v>54</v>
      </c>
      <c r="T27" s="92">
        <v>44</v>
      </c>
      <c r="U27" s="92">
        <v>26</v>
      </c>
      <c r="V27" s="93">
        <v>180</v>
      </c>
      <c r="W27" s="11"/>
      <c r="X27" s="91">
        <v>17</v>
      </c>
      <c r="Y27" s="92">
        <v>42</v>
      </c>
      <c r="Z27" s="92">
        <v>54</v>
      </c>
      <c r="AA27" s="92">
        <v>44</v>
      </c>
      <c r="AB27" s="92">
        <v>25</v>
      </c>
      <c r="AC27" s="93">
        <v>182</v>
      </c>
      <c r="AE27" s="91">
        <v>18</v>
      </c>
      <c r="AF27" s="92">
        <v>44</v>
      </c>
      <c r="AG27" s="92">
        <v>56</v>
      </c>
      <c r="AH27" s="92">
        <v>44</v>
      </c>
      <c r="AI27" s="92">
        <v>29</v>
      </c>
      <c r="AJ27" s="93">
        <v>191</v>
      </c>
    </row>
    <row r="28" spans="2:36" x14ac:dyDescent="0.25">
      <c r="B28" s="28" t="str">
        <f>[1]Q3.2!A28</f>
        <v>Estrela</v>
      </c>
      <c r="C28" s="91">
        <v>23</v>
      </c>
      <c r="D28" s="92">
        <v>35</v>
      </c>
      <c r="E28" s="92">
        <v>48</v>
      </c>
      <c r="F28" s="92">
        <v>53</v>
      </c>
      <c r="G28" s="92">
        <v>62</v>
      </c>
      <c r="H28" s="93">
        <v>221</v>
      </c>
      <c r="I28" s="81"/>
      <c r="J28" s="91">
        <v>24</v>
      </c>
      <c r="K28" s="92">
        <v>35</v>
      </c>
      <c r="L28" s="92">
        <v>49</v>
      </c>
      <c r="M28" s="92">
        <v>51</v>
      </c>
      <c r="N28" s="92">
        <v>60</v>
      </c>
      <c r="O28" s="93">
        <v>219</v>
      </c>
      <c r="P28" s="81"/>
      <c r="Q28" s="91">
        <v>27</v>
      </c>
      <c r="R28" s="92">
        <v>36</v>
      </c>
      <c r="S28" s="92">
        <v>49</v>
      </c>
      <c r="T28" s="92">
        <v>53</v>
      </c>
      <c r="U28" s="92">
        <v>60</v>
      </c>
      <c r="V28" s="93">
        <v>225</v>
      </c>
      <c r="W28" s="11"/>
      <c r="X28" s="91">
        <v>28</v>
      </c>
      <c r="Y28" s="92">
        <v>39</v>
      </c>
      <c r="Z28" s="92">
        <v>49</v>
      </c>
      <c r="AA28" s="92">
        <v>53</v>
      </c>
      <c r="AB28" s="92">
        <v>59</v>
      </c>
      <c r="AC28" s="93">
        <v>228</v>
      </c>
      <c r="AE28" s="91">
        <v>28</v>
      </c>
      <c r="AF28" s="92">
        <v>40</v>
      </c>
      <c r="AG28" s="92">
        <v>49</v>
      </c>
      <c r="AH28" s="92">
        <v>55</v>
      </c>
      <c r="AI28" s="92">
        <v>63</v>
      </c>
      <c r="AJ28" s="93">
        <v>235</v>
      </c>
    </row>
    <row r="29" spans="2:36" x14ac:dyDescent="0.25">
      <c r="B29" s="28" t="str">
        <f>[1]Q3.2!A29</f>
        <v>Lumiar</v>
      </c>
      <c r="C29" s="91">
        <v>26</v>
      </c>
      <c r="D29" s="92">
        <v>51</v>
      </c>
      <c r="E29" s="92">
        <v>69</v>
      </c>
      <c r="F29" s="92">
        <v>66</v>
      </c>
      <c r="G29" s="92">
        <v>66</v>
      </c>
      <c r="H29" s="93">
        <v>278</v>
      </c>
      <c r="I29" s="81"/>
      <c r="J29" s="91">
        <v>30</v>
      </c>
      <c r="K29" s="92">
        <v>50</v>
      </c>
      <c r="L29" s="92">
        <v>65</v>
      </c>
      <c r="M29" s="92">
        <v>63</v>
      </c>
      <c r="N29" s="92">
        <v>60</v>
      </c>
      <c r="O29" s="93">
        <v>268</v>
      </c>
      <c r="P29" s="81"/>
      <c r="Q29" s="91">
        <v>35</v>
      </c>
      <c r="R29" s="92">
        <v>50</v>
      </c>
      <c r="S29" s="92">
        <v>65</v>
      </c>
      <c r="T29" s="92">
        <v>63</v>
      </c>
      <c r="U29" s="92">
        <v>59</v>
      </c>
      <c r="V29" s="93">
        <v>272</v>
      </c>
      <c r="W29" s="11"/>
      <c r="X29" s="91">
        <v>37</v>
      </c>
      <c r="Y29" s="92">
        <v>50</v>
      </c>
      <c r="Z29" s="92">
        <v>66</v>
      </c>
      <c r="AA29" s="92">
        <v>63</v>
      </c>
      <c r="AB29" s="92">
        <v>59</v>
      </c>
      <c r="AC29" s="93">
        <v>275</v>
      </c>
      <c r="AE29" s="91">
        <v>38</v>
      </c>
      <c r="AF29" s="92">
        <v>51</v>
      </c>
      <c r="AG29" s="92">
        <v>72</v>
      </c>
      <c r="AH29" s="92">
        <v>66</v>
      </c>
      <c r="AI29" s="92">
        <v>69</v>
      </c>
      <c r="AJ29" s="93">
        <v>296</v>
      </c>
    </row>
    <row r="30" spans="2:36" x14ac:dyDescent="0.25">
      <c r="B30" s="28" t="str">
        <f>[1]Q3.2!A30</f>
        <v>Marvila</v>
      </c>
      <c r="C30" s="91">
        <v>60</v>
      </c>
      <c r="D30" s="92">
        <v>142</v>
      </c>
      <c r="E30" s="92">
        <v>149</v>
      </c>
      <c r="F30" s="92">
        <v>112</v>
      </c>
      <c r="G30" s="92">
        <v>93</v>
      </c>
      <c r="H30" s="93">
        <v>556</v>
      </c>
      <c r="I30" s="81"/>
      <c r="J30" s="91">
        <v>66</v>
      </c>
      <c r="K30" s="92">
        <v>142</v>
      </c>
      <c r="L30" s="92">
        <v>146</v>
      </c>
      <c r="M30" s="92">
        <v>110</v>
      </c>
      <c r="N30" s="92">
        <v>83</v>
      </c>
      <c r="O30" s="93">
        <v>547</v>
      </c>
      <c r="P30" s="81"/>
      <c r="Q30" s="91">
        <v>74</v>
      </c>
      <c r="R30" s="92">
        <v>141</v>
      </c>
      <c r="S30" s="92">
        <v>147</v>
      </c>
      <c r="T30" s="92">
        <v>110</v>
      </c>
      <c r="U30" s="92">
        <v>80</v>
      </c>
      <c r="V30" s="93">
        <v>552</v>
      </c>
      <c r="W30" s="11"/>
      <c r="X30" s="91">
        <v>86</v>
      </c>
      <c r="Y30" s="92">
        <v>142</v>
      </c>
      <c r="Z30" s="92">
        <v>149</v>
      </c>
      <c r="AA30" s="92">
        <v>105</v>
      </c>
      <c r="AB30" s="92">
        <v>78</v>
      </c>
      <c r="AC30" s="93">
        <v>560</v>
      </c>
      <c r="AE30" s="91">
        <v>89</v>
      </c>
      <c r="AF30" s="92">
        <v>148</v>
      </c>
      <c r="AG30" s="92">
        <v>154</v>
      </c>
      <c r="AH30" s="92">
        <v>114</v>
      </c>
      <c r="AI30" s="92">
        <v>94</v>
      </c>
      <c r="AJ30" s="93">
        <v>599</v>
      </c>
    </row>
    <row r="31" spans="2:36" x14ac:dyDescent="0.25">
      <c r="B31" s="28" t="str">
        <f>[1]Q3.2!A31</f>
        <v>Misericórdia</v>
      </c>
      <c r="C31" s="91">
        <v>18</v>
      </c>
      <c r="D31" s="92">
        <v>59</v>
      </c>
      <c r="E31" s="92">
        <v>42</v>
      </c>
      <c r="F31" s="92">
        <v>51</v>
      </c>
      <c r="G31" s="92">
        <v>58</v>
      </c>
      <c r="H31" s="93">
        <v>228</v>
      </c>
      <c r="I31" s="81"/>
      <c r="J31" s="91">
        <v>21</v>
      </c>
      <c r="K31" s="92">
        <v>59</v>
      </c>
      <c r="L31" s="92">
        <v>41</v>
      </c>
      <c r="M31" s="92">
        <v>47</v>
      </c>
      <c r="N31" s="92">
        <v>56</v>
      </c>
      <c r="O31" s="93">
        <v>224</v>
      </c>
      <c r="P31" s="81"/>
      <c r="Q31" s="91">
        <v>25</v>
      </c>
      <c r="R31" s="92">
        <v>59</v>
      </c>
      <c r="S31" s="92">
        <v>42</v>
      </c>
      <c r="T31" s="92">
        <v>46</v>
      </c>
      <c r="U31" s="92">
        <v>55</v>
      </c>
      <c r="V31" s="93">
        <v>227</v>
      </c>
      <c r="W31" s="11"/>
      <c r="X31" s="91">
        <v>26</v>
      </c>
      <c r="Y31" s="92">
        <v>57</v>
      </c>
      <c r="Z31" s="92">
        <v>42</v>
      </c>
      <c r="AA31" s="92">
        <v>44</v>
      </c>
      <c r="AB31" s="92">
        <v>54</v>
      </c>
      <c r="AC31" s="93">
        <v>223</v>
      </c>
      <c r="AE31" s="91">
        <v>26</v>
      </c>
      <c r="AF31" s="92">
        <v>59</v>
      </c>
      <c r="AG31" s="92">
        <v>44</v>
      </c>
      <c r="AH31" s="92">
        <v>52</v>
      </c>
      <c r="AI31" s="92">
        <v>58</v>
      </c>
      <c r="AJ31" s="93">
        <v>239</v>
      </c>
    </row>
    <row r="32" spans="2:36" x14ac:dyDescent="0.25">
      <c r="B32" s="28" t="str">
        <f>[1]Q3.2!A32</f>
        <v>Olivais</v>
      </c>
      <c r="C32" s="91">
        <v>28</v>
      </c>
      <c r="D32" s="92">
        <v>77</v>
      </c>
      <c r="E32" s="92">
        <v>91</v>
      </c>
      <c r="F32" s="92">
        <v>101</v>
      </c>
      <c r="G32" s="92">
        <v>71</v>
      </c>
      <c r="H32" s="93">
        <v>368</v>
      </c>
      <c r="I32" s="81"/>
      <c r="J32" s="91">
        <v>33</v>
      </c>
      <c r="K32" s="92">
        <v>77</v>
      </c>
      <c r="L32" s="92">
        <v>90</v>
      </c>
      <c r="M32" s="92">
        <v>101</v>
      </c>
      <c r="N32" s="92">
        <v>68</v>
      </c>
      <c r="O32" s="93">
        <v>369</v>
      </c>
      <c r="P32" s="81"/>
      <c r="Q32" s="91">
        <v>37</v>
      </c>
      <c r="R32" s="92">
        <v>77</v>
      </c>
      <c r="S32" s="92">
        <v>90</v>
      </c>
      <c r="T32" s="92">
        <v>102</v>
      </c>
      <c r="U32" s="92">
        <v>68</v>
      </c>
      <c r="V32" s="93">
        <v>374</v>
      </c>
      <c r="W32" s="11"/>
      <c r="X32" s="91">
        <v>42</v>
      </c>
      <c r="Y32" s="92">
        <v>76</v>
      </c>
      <c r="Z32" s="92">
        <v>90</v>
      </c>
      <c r="AA32" s="92">
        <v>100</v>
      </c>
      <c r="AB32" s="92">
        <v>65</v>
      </c>
      <c r="AC32" s="93">
        <v>373</v>
      </c>
      <c r="AE32" s="91">
        <v>43</v>
      </c>
      <c r="AF32" s="92">
        <v>77</v>
      </c>
      <c r="AG32" s="92">
        <v>91</v>
      </c>
      <c r="AH32" s="92">
        <v>102</v>
      </c>
      <c r="AI32" s="92">
        <v>71</v>
      </c>
      <c r="AJ32" s="93">
        <v>384</v>
      </c>
    </row>
    <row r="33" spans="2:36" x14ac:dyDescent="0.25">
      <c r="B33" s="28" t="str">
        <f>[1]Q3.2!A33</f>
        <v>Parque das Nações</v>
      </c>
      <c r="C33" s="91">
        <v>4</v>
      </c>
      <c r="D33" s="92">
        <v>9</v>
      </c>
      <c r="E33" s="92">
        <v>13</v>
      </c>
      <c r="F33" s="92">
        <v>10</v>
      </c>
      <c r="G33" s="92">
        <v>7</v>
      </c>
      <c r="H33" s="93">
        <v>43</v>
      </c>
      <c r="I33" s="81"/>
      <c r="J33" s="91">
        <v>4</v>
      </c>
      <c r="K33" s="92">
        <v>9</v>
      </c>
      <c r="L33" s="92">
        <v>13</v>
      </c>
      <c r="M33" s="92">
        <v>10</v>
      </c>
      <c r="N33" s="92">
        <v>7</v>
      </c>
      <c r="O33" s="93">
        <v>43</v>
      </c>
      <c r="P33" s="81"/>
      <c r="Q33" s="91">
        <v>4</v>
      </c>
      <c r="R33" s="92">
        <v>9</v>
      </c>
      <c r="S33" s="92">
        <v>13</v>
      </c>
      <c r="T33" s="92">
        <v>10</v>
      </c>
      <c r="U33" s="92">
        <v>7</v>
      </c>
      <c r="V33" s="93">
        <v>43</v>
      </c>
      <c r="W33" s="11"/>
      <c r="X33" s="91">
        <v>4</v>
      </c>
      <c r="Y33" s="92">
        <v>9</v>
      </c>
      <c r="Z33" s="92">
        <v>13</v>
      </c>
      <c r="AA33" s="92">
        <v>10</v>
      </c>
      <c r="AB33" s="92">
        <v>7</v>
      </c>
      <c r="AC33" s="93">
        <v>43</v>
      </c>
      <c r="AE33" s="91">
        <v>4</v>
      </c>
      <c r="AF33" s="92">
        <v>9</v>
      </c>
      <c r="AG33" s="92">
        <v>13</v>
      </c>
      <c r="AH33" s="92">
        <v>10</v>
      </c>
      <c r="AI33" s="92">
        <v>7</v>
      </c>
      <c r="AJ33" s="93">
        <v>43</v>
      </c>
    </row>
    <row r="34" spans="2:36" x14ac:dyDescent="0.25">
      <c r="B34" s="28" t="str">
        <f>[1]Q3.2!A34</f>
        <v>Penha de França</v>
      </c>
      <c r="C34" s="91">
        <v>50</v>
      </c>
      <c r="D34" s="92">
        <v>98</v>
      </c>
      <c r="E34" s="92">
        <v>112</v>
      </c>
      <c r="F34" s="92">
        <v>115</v>
      </c>
      <c r="G34" s="92">
        <v>107</v>
      </c>
      <c r="H34" s="93">
        <v>482</v>
      </c>
      <c r="I34" s="81"/>
      <c r="J34" s="91">
        <v>57</v>
      </c>
      <c r="K34" s="92">
        <v>99</v>
      </c>
      <c r="L34" s="92">
        <v>111</v>
      </c>
      <c r="M34" s="92">
        <v>115</v>
      </c>
      <c r="N34" s="92">
        <v>104</v>
      </c>
      <c r="O34" s="93">
        <v>486</v>
      </c>
      <c r="P34" s="81"/>
      <c r="Q34" s="91">
        <v>65</v>
      </c>
      <c r="R34" s="92">
        <v>99</v>
      </c>
      <c r="S34" s="92">
        <v>108</v>
      </c>
      <c r="T34" s="92">
        <v>115</v>
      </c>
      <c r="U34" s="92">
        <v>100</v>
      </c>
      <c r="V34" s="93">
        <v>487</v>
      </c>
      <c r="W34" s="11"/>
      <c r="X34" s="91">
        <v>71</v>
      </c>
      <c r="Y34" s="92">
        <v>100</v>
      </c>
      <c r="Z34" s="92">
        <v>107</v>
      </c>
      <c r="AA34" s="92">
        <v>113</v>
      </c>
      <c r="AB34" s="92">
        <v>96</v>
      </c>
      <c r="AC34" s="93">
        <v>487</v>
      </c>
      <c r="AE34" s="91">
        <v>74</v>
      </c>
      <c r="AF34" s="92">
        <v>102</v>
      </c>
      <c r="AG34" s="92">
        <v>112</v>
      </c>
      <c r="AH34" s="92">
        <v>116</v>
      </c>
      <c r="AI34" s="92">
        <v>108</v>
      </c>
      <c r="AJ34" s="93">
        <v>512</v>
      </c>
    </row>
    <row r="35" spans="2:36" ht="12.75" customHeight="1" x14ac:dyDescent="0.25">
      <c r="B35" s="28" t="str">
        <f>[1]Q3.2!A35</f>
        <v>Santa Clara</v>
      </c>
      <c r="C35" s="91">
        <v>43</v>
      </c>
      <c r="D35" s="92">
        <v>87</v>
      </c>
      <c r="E35" s="92">
        <v>78</v>
      </c>
      <c r="F35" s="92">
        <v>67</v>
      </c>
      <c r="G35" s="92">
        <v>66</v>
      </c>
      <c r="H35" s="93">
        <v>341</v>
      </c>
      <c r="I35" s="81"/>
      <c r="J35" s="91">
        <v>51</v>
      </c>
      <c r="K35" s="92">
        <v>88</v>
      </c>
      <c r="L35" s="92">
        <v>77</v>
      </c>
      <c r="M35" s="92">
        <v>66</v>
      </c>
      <c r="N35" s="92">
        <v>64</v>
      </c>
      <c r="O35" s="93">
        <v>346</v>
      </c>
      <c r="P35" s="81"/>
      <c r="Q35" s="91">
        <v>56</v>
      </c>
      <c r="R35" s="92">
        <v>89</v>
      </c>
      <c r="S35" s="92">
        <v>77</v>
      </c>
      <c r="T35" s="92">
        <v>66</v>
      </c>
      <c r="U35" s="92">
        <v>64</v>
      </c>
      <c r="V35" s="93">
        <v>352</v>
      </c>
      <c r="W35" s="11"/>
      <c r="X35" s="91">
        <v>62</v>
      </c>
      <c r="Y35" s="92">
        <v>89</v>
      </c>
      <c r="Z35" s="92">
        <v>76</v>
      </c>
      <c r="AA35" s="92">
        <v>66</v>
      </c>
      <c r="AB35" s="92">
        <v>62</v>
      </c>
      <c r="AC35" s="93">
        <v>355</v>
      </c>
      <c r="AE35" s="91">
        <v>64</v>
      </c>
      <c r="AF35" s="92">
        <v>91</v>
      </c>
      <c r="AG35" s="92">
        <v>79</v>
      </c>
      <c r="AH35" s="92">
        <v>67</v>
      </c>
      <c r="AI35" s="92">
        <v>66</v>
      </c>
      <c r="AJ35" s="93">
        <v>367</v>
      </c>
    </row>
    <row r="36" spans="2:36" x14ac:dyDescent="0.25">
      <c r="B36" s="28" t="str">
        <f>[1]Q3.2!A36</f>
        <v>Santa Maria Maior</v>
      </c>
      <c r="C36" s="91">
        <v>30</v>
      </c>
      <c r="D36" s="92">
        <v>58</v>
      </c>
      <c r="E36" s="92">
        <v>64</v>
      </c>
      <c r="F36" s="92">
        <v>56</v>
      </c>
      <c r="G36" s="92">
        <v>51</v>
      </c>
      <c r="H36" s="93">
        <v>259</v>
      </c>
      <c r="I36" s="81"/>
      <c r="J36" s="91">
        <v>34</v>
      </c>
      <c r="K36" s="92">
        <v>58</v>
      </c>
      <c r="L36" s="92">
        <v>63</v>
      </c>
      <c r="M36" s="92">
        <v>56</v>
      </c>
      <c r="N36" s="92">
        <v>48</v>
      </c>
      <c r="O36" s="93">
        <v>259</v>
      </c>
      <c r="P36" s="81"/>
      <c r="Q36" s="91">
        <v>37</v>
      </c>
      <c r="R36" s="92">
        <v>58</v>
      </c>
      <c r="S36" s="92">
        <v>63</v>
      </c>
      <c r="T36" s="92">
        <v>54</v>
      </c>
      <c r="U36" s="92">
        <v>48</v>
      </c>
      <c r="V36" s="93">
        <v>260</v>
      </c>
      <c r="W36" s="11"/>
      <c r="X36" s="91">
        <v>40</v>
      </c>
      <c r="Y36" s="92">
        <v>57</v>
      </c>
      <c r="Z36" s="92">
        <v>63</v>
      </c>
      <c r="AA36" s="92">
        <v>54</v>
      </c>
      <c r="AB36" s="92">
        <v>46</v>
      </c>
      <c r="AC36" s="93">
        <v>260</v>
      </c>
      <c r="AE36" s="91">
        <v>40</v>
      </c>
      <c r="AF36" s="92">
        <v>58</v>
      </c>
      <c r="AG36" s="92">
        <v>65</v>
      </c>
      <c r="AH36" s="92">
        <v>58</v>
      </c>
      <c r="AI36" s="92">
        <v>52</v>
      </c>
      <c r="AJ36" s="93">
        <v>273</v>
      </c>
    </row>
    <row r="37" spans="2:36" x14ac:dyDescent="0.25">
      <c r="B37" s="28" t="str">
        <f>[1]Q3.2!A37</f>
        <v>Santo António</v>
      </c>
      <c r="C37" s="91">
        <v>19</v>
      </c>
      <c r="D37" s="92">
        <v>31</v>
      </c>
      <c r="E37" s="92">
        <v>35</v>
      </c>
      <c r="F37" s="92">
        <v>37</v>
      </c>
      <c r="G37" s="92">
        <v>43</v>
      </c>
      <c r="H37" s="93">
        <v>165</v>
      </c>
      <c r="I37" s="81"/>
      <c r="J37" s="91">
        <v>20</v>
      </c>
      <c r="K37" s="92">
        <v>31</v>
      </c>
      <c r="L37" s="92">
        <v>35</v>
      </c>
      <c r="M37" s="92">
        <v>37</v>
      </c>
      <c r="N37" s="92">
        <v>38</v>
      </c>
      <c r="O37" s="93">
        <v>161</v>
      </c>
      <c r="P37" s="81"/>
      <c r="Q37" s="91">
        <v>21</v>
      </c>
      <c r="R37" s="92">
        <v>31</v>
      </c>
      <c r="S37" s="92">
        <v>35</v>
      </c>
      <c r="T37" s="92">
        <v>36</v>
      </c>
      <c r="U37" s="92">
        <v>37</v>
      </c>
      <c r="V37" s="93">
        <v>160</v>
      </c>
      <c r="W37" s="11"/>
      <c r="X37" s="91">
        <v>22</v>
      </c>
      <c r="Y37" s="92">
        <v>31</v>
      </c>
      <c r="Z37" s="92">
        <v>35</v>
      </c>
      <c r="AA37" s="92">
        <v>35</v>
      </c>
      <c r="AB37" s="92">
        <v>36</v>
      </c>
      <c r="AC37" s="93">
        <v>159</v>
      </c>
      <c r="AE37" s="91">
        <v>22</v>
      </c>
      <c r="AF37" s="92">
        <v>31</v>
      </c>
      <c r="AG37" s="92">
        <v>35</v>
      </c>
      <c r="AH37" s="92">
        <v>37</v>
      </c>
      <c r="AI37" s="92">
        <v>43</v>
      </c>
      <c r="AJ37" s="93">
        <v>168</v>
      </c>
    </row>
    <row r="38" spans="2:36" x14ac:dyDescent="0.25">
      <c r="B38" s="28" t="str">
        <f>[1]Q3.2!A38</f>
        <v>São Domingos de Benfica</v>
      </c>
      <c r="C38" s="91">
        <v>21</v>
      </c>
      <c r="D38" s="92">
        <v>40</v>
      </c>
      <c r="E38" s="92">
        <v>48</v>
      </c>
      <c r="F38" s="92">
        <v>41</v>
      </c>
      <c r="G38" s="92">
        <v>52</v>
      </c>
      <c r="H38" s="93">
        <v>202</v>
      </c>
      <c r="I38" s="81"/>
      <c r="J38" s="91">
        <v>22</v>
      </c>
      <c r="K38" s="92">
        <v>40</v>
      </c>
      <c r="L38" s="92">
        <v>49</v>
      </c>
      <c r="M38" s="92">
        <v>40</v>
      </c>
      <c r="N38" s="92">
        <v>50</v>
      </c>
      <c r="O38" s="93">
        <v>201</v>
      </c>
      <c r="P38" s="81"/>
      <c r="Q38" s="91">
        <v>25</v>
      </c>
      <c r="R38" s="92">
        <v>40</v>
      </c>
      <c r="S38" s="92">
        <v>48</v>
      </c>
      <c r="T38" s="92">
        <v>40</v>
      </c>
      <c r="U38" s="92">
        <v>49</v>
      </c>
      <c r="V38" s="93">
        <v>202</v>
      </c>
      <c r="W38" s="11"/>
      <c r="X38" s="91">
        <v>27</v>
      </c>
      <c r="Y38" s="92">
        <v>42</v>
      </c>
      <c r="Z38" s="92">
        <v>48</v>
      </c>
      <c r="AA38" s="92">
        <v>39</v>
      </c>
      <c r="AB38" s="92">
        <v>48</v>
      </c>
      <c r="AC38" s="93">
        <v>204</v>
      </c>
      <c r="AE38" s="91">
        <v>27</v>
      </c>
      <c r="AF38" s="92">
        <v>43</v>
      </c>
      <c r="AG38" s="92">
        <v>49</v>
      </c>
      <c r="AH38" s="92">
        <v>42</v>
      </c>
      <c r="AI38" s="92">
        <v>53</v>
      </c>
      <c r="AJ38" s="93">
        <v>214</v>
      </c>
    </row>
    <row r="39" spans="2:36" x14ac:dyDescent="0.25">
      <c r="B39" s="28" t="str">
        <f>[1]Q3.2!A39</f>
        <v>São Vicente</v>
      </c>
      <c r="C39" s="166">
        <v>24</v>
      </c>
      <c r="D39" s="167">
        <v>40</v>
      </c>
      <c r="E39" s="167">
        <v>55</v>
      </c>
      <c r="F39" s="167">
        <v>45</v>
      </c>
      <c r="G39" s="167">
        <v>53</v>
      </c>
      <c r="H39" s="168">
        <v>217</v>
      </c>
      <c r="I39" s="184"/>
      <c r="J39" s="166">
        <v>27</v>
      </c>
      <c r="K39" s="167">
        <v>39</v>
      </c>
      <c r="L39" s="167">
        <v>55</v>
      </c>
      <c r="M39" s="167">
        <v>42</v>
      </c>
      <c r="N39" s="167">
        <v>50</v>
      </c>
      <c r="O39" s="168">
        <v>213</v>
      </c>
      <c r="P39" s="184"/>
      <c r="Q39" s="166">
        <v>30</v>
      </c>
      <c r="R39" s="167">
        <v>41</v>
      </c>
      <c r="S39" s="167">
        <v>55</v>
      </c>
      <c r="T39" s="167">
        <v>41</v>
      </c>
      <c r="U39" s="167">
        <v>48</v>
      </c>
      <c r="V39" s="168">
        <v>215</v>
      </c>
      <c r="W39" s="11"/>
      <c r="X39" s="166">
        <v>35</v>
      </c>
      <c r="Y39" s="167">
        <v>41</v>
      </c>
      <c r="Z39" s="167">
        <v>55</v>
      </c>
      <c r="AA39" s="167">
        <v>41</v>
      </c>
      <c r="AB39" s="167">
        <v>47</v>
      </c>
      <c r="AC39" s="168">
        <v>219</v>
      </c>
      <c r="AE39" s="166">
        <v>35</v>
      </c>
      <c r="AF39" s="167">
        <v>42</v>
      </c>
      <c r="AG39" s="167">
        <v>55</v>
      </c>
      <c r="AH39" s="167">
        <v>45</v>
      </c>
      <c r="AI39" s="167">
        <v>54</v>
      </c>
      <c r="AJ39" s="168">
        <v>231</v>
      </c>
    </row>
    <row r="40" spans="2:36" x14ac:dyDescent="0.25">
      <c r="B40" s="31"/>
      <c r="C40" s="468"/>
      <c r="D40" s="469"/>
      <c r="E40" s="469"/>
      <c r="F40" s="469"/>
      <c r="G40" s="469"/>
      <c r="H40" s="469"/>
      <c r="I40" s="470"/>
      <c r="J40" s="469"/>
      <c r="K40" s="469"/>
      <c r="L40" s="469"/>
      <c r="O40" s="481"/>
      <c r="P40" s="482"/>
      <c r="Q40" s="482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AE10:AJ10"/>
    <mergeCell ref="C9:AJ9"/>
    <mergeCell ref="C40:H40"/>
    <mergeCell ref="I40:L40"/>
    <mergeCell ref="O40:Q40"/>
    <mergeCell ref="X10:AC10"/>
    <mergeCell ref="Q10:V10"/>
    <mergeCell ref="J10:O10"/>
    <mergeCell ref="C10:H10"/>
  </mergeCells>
  <pageMargins left="0.7" right="0.7" top="0.75" bottom="0.75" header="0.3" footer="0.3"/>
  <pageSetup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Normal="100" workbookViewId="0">
      <pane xSplit="2" topLeftCell="C1" activePane="topRight" state="frozen"/>
      <selection activeCell="K1" sqref="K1"/>
      <selection pane="topRight"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95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466" t="s">
        <v>94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</row>
    <row r="10" spans="1:31" s="70" customFormat="1" ht="24.75" customHeight="1" x14ac:dyDescent="0.25">
      <c r="B10" s="7"/>
      <c r="C10" s="465" t="s">
        <v>13</v>
      </c>
      <c r="D10" s="465"/>
      <c r="E10" s="465"/>
      <c r="F10" s="465"/>
      <c r="G10" s="465"/>
      <c r="H10" s="12"/>
      <c r="I10" s="465" t="s">
        <v>15</v>
      </c>
      <c r="J10" s="465"/>
      <c r="K10" s="465"/>
      <c r="L10" s="465"/>
      <c r="M10" s="465"/>
      <c r="N10" s="12"/>
      <c r="O10" s="465" t="s">
        <v>16</v>
      </c>
      <c r="P10" s="465"/>
      <c r="Q10" s="465"/>
      <c r="R10" s="465"/>
      <c r="S10" s="465"/>
      <c r="T10" s="29"/>
      <c r="U10" s="465" t="s">
        <v>14</v>
      </c>
      <c r="V10" s="465"/>
      <c r="W10" s="465"/>
      <c r="X10" s="465"/>
      <c r="Y10" s="465"/>
      <c r="AA10" s="487" t="s">
        <v>219</v>
      </c>
      <c r="AB10" s="487"/>
      <c r="AC10" s="487"/>
      <c r="AD10" s="487"/>
      <c r="AE10" s="487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(15)'!B12</f>
        <v>Portugal</v>
      </c>
      <c r="C12" s="99">
        <f>'Beneficiarios CSI_idade (15)'!C12/'Beneficiarios CSI_idade (15)'!H12</f>
        <v>0.10891913605948828</v>
      </c>
      <c r="D12" s="105">
        <f>'Beneficiarios CSI_idade (15)'!D12/'Beneficiarios CSI_idade (15)'!H12</f>
        <v>0.22289923235261347</v>
      </c>
      <c r="E12" s="105">
        <f>'Beneficiarios CSI_idade (15)'!E12/'Beneficiarios CSI_idade (15)'!H12</f>
        <v>0.24345388544519445</v>
      </c>
      <c r="F12" s="105">
        <f>'Beneficiarios CSI_idade (15)'!F12/'Beneficiarios CSI_idade (15)'!H12</f>
        <v>0.22220137109212354</v>
      </c>
      <c r="G12" s="100">
        <f>'Beneficiarios CSI_idade (15)'!G12/'Beneficiarios CSI_idade (15)'!H12</f>
        <v>0.20252637505058027</v>
      </c>
      <c r="H12" s="92"/>
      <c r="I12" s="99">
        <f>'Beneficiarios CSI_idade (15)'!J12/'Beneficiarios CSI_idade (15)'!O12</f>
        <v>0.11872632223761917</v>
      </c>
      <c r="J12" s="105">
        <f>'Beneficiarios CSI_idade (15)'!K12/'Beneficiarios CSI_idade (15)'!O12</f>
        <v>0.22493948603272215</v>
      </c>
      <c r="K12" s="105">
        <f>'Beneficiarios CSI_idade (15)'!L12/'Beneficiarios CSI_idade (15)'!O12</f>
        <v>0.24343564703853268</v>
      </c>
      <c r="L12" s="105">
        <f>'Beneficiarios CSI_idade (15)'!M12/'Beneficiarios CSI_idade (15)'!O12</f>
        <v>0.2196463724329886</v>
      </c>
      <c r="M12" s="100">
        <f>'Beneficiarios CSI_idade (15)'!N12/'Beneficiarios CSI_idade (15)'!O12</f>
        <v>0.19325217225813743</v>
      </c>
      <c r="O12" s="99">
        <f>'Beneficiarios CSI_idade (15)'!Q12/'Beneficiarios CSI_idade (15)'!V12</f>
        <v>0.12667176612604431</v>
      </c>
      <c r="P12" s="105">
        <f>'Beneficiarios CSI_idade (15)'!R12/'Beneficiarios CSI_idade (15)'!V12</f>
        <v>0.22521483464604572</v>
      </c>
      <c r="Q12" s="105">
        <f>'Beneficiarios CSI_idade (15)'!S12/'Beneficiarios CSI_idade (15)'!V12</f>
        <v>0.24293346400697988</v>
      </c>
      <c r="R12" s="105">
        <f>'Beneficiarios CSI_idade (15)'!T12/'Beneficiarios CSI_idade (15)'!V12</f>
        <v>0.21747003071627485</v>
      </c>
      <c r="S12" s="100">
        <f>'Beneficiarios CSI_idade (15)'!U12/'Beneficiarios CSI_idade (15)'!V12</f>
        <v>0.18770990450465525</v>
      </c>
      <c r="U12" s="99">
        <f>'Beneficiarios CSI_idade (15)'!X12/'Beneficiarios CSI_idade (15)'!AC12</f>
        <v>0.13547293655451617</v>
      </c>
      <c r="V12" s="105">
        <f>'Beneficiarios CSI_idade (15)'!Y12/'Beneficiarios CSI_idade (15)'!AC12</f>
        <v>0.22532908526871803</v>
      </c>
      <c r="W12" s="105">
        <f>'Beneficiarios CSI_idade (15)'!Z12/'Beneficiarios CSI_idade (15)'!AC12</f>
        <v>0.24175041023368349</v>
      </c>
      <c r="X12" s="105">
        <f>'Beneficiarios CSI_idade (15)'!AA12/'Beneficiarios CSI_idade (15)'!AC12</f>
        <v>0.21493250607864509</v>
      </c>
      <c r="Y12" s="100">
        <f>'Beneficiarios CSI_idade (15)'!AB12/'Beneficiarios CSI_idade (15)'!AC12</f>
        <v>0.18251506186443722</v>
      </c>
      <c r="AA12" s="99">
        <f>'Beneficiarios CSI_idade (15)'!AE12/'Beneficiarios CSI_idade (15)'!AJ12</f>
        <v>0.13066268163318445</v>
      </c>
      <c r="AB12" s="105">
        <f>'Beneficiarios CSI_idade (15)'!AF12/'Beneficiarios CSI_idade (15)'!AJ12</f>
        <v>0.21909759369640158</v>
      </c>
      <c r="AC12" s="105">
        <f>'Beneficiarios CSI_idade (15)'!AG12/'Beneficiarios CSI_idade (15)'!AJ12</f>
        <v>0.23740950181420914</v>
      </c>
      <c r="AD12" s="105">
        <f>'Beneficiarios CSI_idade (15)'!AH12/'Beneficiarios CSI_idade (15)'!AJ12</f>
        <v>0.216137121379365</v>
      </c>
      <c r="AE12" s="100">
        <f>'Beneficiarios CSI_idade (15)'!AI12/'Beneficiarios CSI_idade (15)'!AJ12</f>
        <v>0.19669310147683983</v>
      </c>
    </row>
    <row r="13" spans="1:31" s="70" customFormat="1" ht="14.25" customHeight="1" x14ac:dyDescent="0.2">
      <c r="B13" s="3" t="str">
        <f>'Beneficiarios CSI_idade (15)'!B13</f>
        <v>Área Metropolitana de Lisboa</v>
      </c>
      <c r="C13" s="101">
        <f>'Beneficiarios CSI_idade (15)'!C13/'Beneficiarios CSI_idade (15)'!H13</f>
        <v>0.11002160545122154</v>
      </c>
      <c r="D13" s="106">
        <f>'Beneficiarios CSI_idade (15)'!D13/'Beneficiarios CSI_idade (15)'!H13</f>
        <v>0.22290177829483132</v>
      </c>
      <c r="E13" s="106">
        <f>'Beneficiarios CSI_idade (15)'!E13/'Beneficiarios CSI_idade (15)'!H13</f>
        <v>0.24331061991025427</v>
      </c>
      <c r="F13" s="106">
        <f>'Beneficiarios CSI_idade (15)'!F13/'Beneficiarios CSI_idade (15)'!H13</f>
        <v>0.21648662123982051</v>
      </c>
      <c r="G13" s="102">
        <f>'Beneficiarios CSI_idade (15)'!G13/'Beneficiarios CSI_idade (15)'!H13</f>
        <v>0.20727937510387237</v>
      </c>
      <c r="H13" s="92"/>
      <c r="I13" s="101">
        <f>'Beneficiarios CSI_idade (15)'!J13/'Beneficiarios CSI_idade (15)'!O13</f>
        <v>0.12242578229473121</v>
      </c>
      <c r="J13" s="106">
        <f>'Beneficiarios CSI_idade (15)'!K13/'Beneficiarios CSI_idade (15)'!O13</f>
        <v>0.22419096014977266</v>
      </c>
      <c r="K13" s="106">
        <f>'Beneficiarios CSI_idade (15)'!L13/'Beneficiarios CSI_idade (15)'!O13</f>
        <v>0.24217705268788445</v>
      </c>
      <c r="L13" s="106">
        <f>'Beneficiarios CSI_idade (15)'!M13/'Beneficiarios CSI_idade (15)'!O13</f>
        <v>0.21379379513238833</v>
      </c>
      <c r="M13" s="102">
        <f>'Beneficiarios CSI_idade (15)'!N13/'Beneficiarios CSI_idade (15)'!O13</f>
        <v>0.19741240973522331</v>
      </c>
      <c r="O13" s="101">
        <f>'Beneficiarios CSI_idade (15)'!Q13/'Beneficiarios CSI_idade (15)'!V13</f>
        <v>0.13182862279037252</v>
      </c>
      <c r="P13" s="106">
        <f>'Beneficiarios CSI_idade (15)'!R13/'Beneficiarios CSI_idade (15)'!V13</f>
        <v>0.22420852891241386</v>
      </c>
      <c r="Q13" s="106">
        <f>'Beneficiarios CSI_idade (15)'!S13/'Beneficiarios CSI_idade (15)'!V13</f>
        <v>0.24072039681747062</v>
      </c>
      <c r="R13" s="106">
        <f>'Beneficiarios CSI_idade (15)'!T13/'Beneficiarios CSI_idade (15)'!V13</f>
        <v>0.21079263623955524</v>
      </c>
      <c r="S13" s="102">
        <f>'Beneficiarios CSI_idade (15)'!U13/'Beneficiarios CSI_idade (15)'!V13</f>
        <v>0.19244981524018775</v>
      </c>
      <c r="U13" s="101">
        <f>'Beneficiarios CSI_idade (15)'!X13/'Beneficiarios CSI_idade (15)'!AC13</f>
        <v>0.14252041697098466</v>
      </c>
      <c r="V13" s="106">
        <f>'Beneficiarios CSI_idade (15)'!Y13/'Beneficiarios CSI_idade (15)'!AC13</f>
        <v>0.2243542925436558</v>
      </c>
      <c r="W13" s="106">
        <f>'Beneficiarios CSI_idade (15)'!Z13/'Beneficiarios CSI_idade (15)'!AC13</f>
        <v>0.23889515968395192</v>
      </c>
      <c r="X13" s="106">
        <f>'Beneficiarios CSI_idade (15)'!AA13/'Beneficiarios CSI_idade (15)'!AC13</f>
        <v>0.20768873248788261</v>
      </c>
      <c r="Y13" s="102">
        <f>'Beneficiarios CSI_idade (15)'!AB13/'Beneficiarios CSI_idade (15)'!AC13</f>
        <v>0.18654139831352501</v>
      </c>
      <c r="AA13" s="101">
        <f>'Beneficiarios CSI_idade (15)'!AE13/'Beneficiarios CSI_idade (15)'!AJ13</f>
        <v>0.13781030186417689</v>
      </c>
      <c r="AB13" s="106">
        <f>'Beneficiarios CSI_idade (15)'!AF13/'Beneficiarios CSI_idade (15)'!AJ13</f>
        <v>0.21931678390057724</v>
      </c>
      <c r="AC13" s="106">
        <f>'Beneficiarios CSI_idade (15)'!AG13/'Beneficiarios CSI_idade (15)'!AJ13</f>
        <v>0.23534050405324416</v>
      </c>
      <c r="AD13" s="106">
        <f>'Beneficiarios CSI_idade (15)'!AH13/'Beneficiarios CSI_idade (15)'!AJ13</f>
        <v>0.20865533230293662</v>
      </c>
      <c r="AE13" s="102">
        <f>'Beneficiarios CSI_idade (15)'!AI13/'Beneficiarios CSI_idade (15)'!AJ13</f>
        <v>0.19887707787906508</v>
      </c>
    </row>
    <row r="14" spans="1:31" s="70" customFormat="1" ht="14.25" customHeight="1" x14ac:dyDescent="0.2">
      <c r="B14" s="3" t="str">
        <f>'Beneficiarios CSI_idade (15)'!B14</f>
        <v>Distrito de Lisboa</v>
      </c>
      <c r="C14" s="101">
        <f>'Beneficiarios CSI_idade (15)'!C14/'Beneficiarios CSI_idade (15)'!H14</f>
        <v>0.10067948293006297</v>
      </c>
      <c r="D14" s="106">
        <f>'Beneficiarios CSI_idade (15)'!D14/'Beneficiarios CSI_idade (15)'!H14</f>
        <v>0.21697878687437852</v>
      </c>
      <c r="E14" s="106">
        <f>'Beneficiarios CSI_idade (15)'!E14/'Beneficiarios CSI_idade (15)'!H14</f>
        <v>0.24780411004308917</v>
      </c>
      <c r="F14" s="106">
        <f>'Beneficiarios CSI_idade (15)'!F14/'Beneficiarios CSI_idade (15)'!H14</f>
        <v>0.22547232350016572</v>
      </c>
      <c r="G14" s="102">
        <f>'Beneficiarios CSI_idade (15)'!G14/'Beneficiarios CSI_idade (15)'!H14</f>
        <v>0.20906529665230361</v>
      </c>
      <c r="H14" s="92"/>
      <c r="I14" s="101">
        <f>'Beneficiarios CSI_idade (15)'!J14/'Beneficiarios CSI_idade (15)'!O14</f>
        <v>0.11500415627597672</v>
      </c>
      <c r="J14" s="106">
        <f>'Beneficiarios CSI_idade (15)'!K14/'Beneficiarios CSI_idade (15)'!O14</f>
        <v>0.21828761429758936</v>
      </c>
      <c r="K14" s="106">
        <f>'Beneficiarios CSI_idade (15)'!L14/'Beneficiarios CSI_idade (15)'!O14</f>
        <v>0.24600997506234415</v>
      </c>
      <c r="L14" s="106">
        <f>'Beneficiarios CSI_idade (15)'!M14/'Beneficiarios CSI_idade (15)'!O14</f>
        <v>0.2218204488778055</v>
      </c>
      <c r="M14" s="102">
        <f>'Beneficiarios CSI_idade (15)'!N14/'Beneficiarios CSI_idade (15)'!O14</f>
        <v>0.19887780548628428</v>
      </c>
      <c r="O14" s="101">
        <f>'Beneficiarios CSI_idade (15)'!Q14/'Beneficiarios CSI_idade (15)'!V14</f>
        <v>0.12446156394963552</v>
      </c>
      <c r="P14" s="106">
        <f>'Beneficiarios CSI_idade (15)'!R14/'Beneficiarios CSI_idade (15)'!V14</f>
        <v>0.21852220013253809</v>
      </c>
      <c r="Q14" s="106">
        <f>'Beneficiarios CSI_idade (15)'!S14/'Beneficiarios CSI_idade (15)'!V14</f>
        <v>0.24440854870775347</v>
      </c>
      <c r="R14" s="106">
        <f>'Beneficiarios CSI_idade (15)'!T14/'Beneficiarios CSI_idade (15)'!V14</f>
        <v>0.2188949635520212</v>
      </c>
      <c r="S14" s="102">
        <f>'Beneficiarios CSI_idade (15)'!U14/'Beneficiarios CSI_idade (15)'!V14</f>
        <v>0.1937127236580517</v>
      </c>
      <c r="U14" s="101">
        <f>'Beneficiarios CSI_idade (15)'!X14/'Beneficiarios CSI_idade (15)'!AC14</f>
        <v>0.13600593300646863</v>
      </c>
      <c r="V14" s="106">
        <f>'Beneficiarios CSI_idade (15)'!Y14/'Beneficiarios CSI_idade (15)'!AC14</f>
        <v>0.21906802356722013</v>
      </c>
      <c r="W14" s="106">
        <f>'Beneficiarios CSI_idade (15)'!Z14/'Beneficiarios CSI_idade (15)'!AC14</f>
        <v>0.24255284083886119</v>
      </c>
      <c r="X14" s="106">
        <f>'Beneficiarios CSI_idade (15)'!AA14/'Beneficiarios CSI_idade (15)'!AC14</f>
        <v>0.21470067158337111</v>
      </c>
      <c r="Y14" s="102">
        <f>'Beneficiarios CSI_idade (15)'!AB14/'Beneficiarios CSI_idade (15)'!AC14</f>
        <v>0.18767253100407894</v>
      </c>
      <c r="AA14" s="101">
        <f>'Beneficiarios CSI_idade (15)'!AE14/'Beneficiarios CSI_idade (15)'!AJ14</f>
        <v>0.13130404162917172</v>
      </c>
      <c r="AB14" s="106">
        <f>'Beneficiarios CSI_idade (15)'!AF14/'Beneficiarios CSI_idade (15)'!AJ14</f>
        <v>0.21370163151923002</v>
      </c>
      <c r="AC14" s="106">
        <f>'Beneficiarios CSI_idade (15)'!AG14/'Beneficiarios CSI_idade (15)'!AJ14</f>
        <v>0.23905473610078642</v>
      </c>
      <c r="AD14" s="106">
        <f>'Beneficiarios CSI_idade (15)'!AH14/'Beneficiarios CSI_idade (15)'!AJ14</f>
        <v>0.21636214249383778</v>
      </c>
      <c r="AE14" s="102">
        <f>'Beneficiarios CSI_idade (15)'!AI14/'Beneficiarios CSI_idade (15)'!AJ14</f>
        <v>0.19957744825697407</v>
      </c>
    </row>
    <row r="15" spans="1:31" s="70" customFormat="1" ht="14.25" customHeight="1" x14ac:dyDescent="0.2">
      <c r="B15" s="3" t="str">
        <f>'Beneficiarios CSI_idade (15)'!B15</f>
        <v>Concelho de Lisboa</v>
      </c>
      <c r="C15" s="103">
        <f>'Beneficiarios CSI_idade (15)'!C15/'Beneficiarios CSI_idade (15)'!H15</f>
        <v>9.8252605763335374E-2</v>
      </c>
      <c r="D15" s="107">
        <f>'Beneficiarios CSI_idade (15)'!D15/'Beneficiarios CSI_idade (15)'!H15</f>
        <v>0.20539546290619251</v>
      </c>
      <c r="E15" s="107">
        <f>'Beneficiarios CSI_idade (15)'!E15/'Beneficiarios CSI_idade (15)'!H15</f>
        <v>0.23344573881054567</v>
      </c>
      <c r="F15" s="107">
        <f>'Beneficiarios CSI_idade (15)'!F15/'Beneficiarios CSI_idade (15)'!H15</f>
        <v>0.2308399754751686</v>
      </c>
      <c r="G15" s="104">
        <f>'Beneficiarios CSI_idade (15)'!G15/'Beneficiarios CSI_idade (15)'!H15</f>
        <v>0.23206621704475783</v>
      </c>
      <c r="H15" s="98"/>
      <c r="I15" s="103">
        <f>'Beneficiarios CSI_idade (15)'!J15/'Beneficiarios CSI_idade (15)'!O15</f>
        <v>0.11003534654986938</v>
      </c>
      <c r="J15" s="107">
        <f>'Beneficiarios CSI_idade (15)'!K15/'Beneficiarios CSI_idade (15)'!O15</f>
        <v>0.20577839250038421</v>
      </c>
      <c r="K15" s="107">
        <f>'Beneficiarios CSI_idade (15)'!L15/'Beneficiarios CSI_idade (15)'!O15</f>
        <v>0.23282618718303366</v>
      </c>
      <c r="L15" s="107">
        <f>'Beneficiarios CSI_idade (15)'!M15/'Beneficiarios CSI_idade (15)'!O15</f>
        <v>0.22821576763485477</v>
      </c>
      <c r="M15" s="104">
        <f>'Beneficiarios CSI_idade (15)'!N15/'Beneficiarios CSI_idade (15)'!O15</f>
        <v>0.22314430613185801</v>
      </c>
      <c r="N15" s="48"/>
      <c r="O15" s="103">
        <f>'Beneficiarios CSI_idade (15)'!Q15/'Beneficiarios CSI_idade (15)'!V15</f>
        <v>0.11951032899770467</v>
      </c>
      <c r="P15" s="107">
        <f>'Beneficiarios CSI_idade (15)'!R15/'Beneficiarios CSI_idade (15)'!V15</f>
        <v>0.20612088752869165</v>
      </c>
      <c r="Q15" s="107">
        <f>'Beneficiarios CSI_idade (15)'!S15/'Beneficiarios CSI_idade (15)'!V15</f>
        <v>0.23136954858454475</v>
      </c>
      <c r="R15" s="107">
        <f>'Beneficiarios CSI_idade (15)'!T15/'Beneficiarios CSI_idade (15)'!V15</f>
        <v>0.22540168324407039</v>
      </c>
      <c r="S15" s="104">
        <f>'Beneficiarios CSI_idade (15)'!U15/'Beneficiarios CSI_idade (15)'!V15</f>
        <v>0.21759755164498853</v>
      </c>
      <c r="U15" s="103">
        <f>'Beneficiarios CSI_idade (15)'!X15/'Beneficiarios CSI_idade (15)'!AC15</f>
        <v>0.13077979551350527</v>
      </c>
      <c r="V15" s="107">
        <f>'Beneficiarios CSI_idade (15)'!Y15/'Beneficiarios CSI_idade (15)'!AC15</f>
        <v>0.20647031893789103</v>
      </c>
      <c r="W15" s="107">
        <f>'Beneficiarios CSI_idade (15)'!Z15/'Beneficiarios CSI_idade (15)'!AC15</f>
        <v>0.23119182054021059</v>
      </c>
      <c r="X15" s="107">
        <f>'Beneficiarios CSI_idade (15)'!AA15/'Beneficiarios CSI_idade (15)'!AC15</f>
        <v>0.22035708835647794</v>
      </c>
      <c r="Y15" s="104">
        <f>'Beneficiarios CSI_idade (15)'!AB15/'Beneficiarios CSI_idade (15)'!AC15</f>
        <v>0.21120097665191515</v>
      </c>
      <c r="AA15" s="103">
        <f>'Beneficiarios CSI_idade (15)'!AE15/'Beneficiarios CSI_idade (15)'!AJ15</f>
        <v>0.12734136779439523</v>
      </c>
      <c r="AB15" s="107">
        <f>'Beneficiarios CSI_idade (15)'!AF15/'Beneficiarios CSI_idade (15)'!AJ15</f>
        <v>0.20182953390445768</v>
      </c>
      <c r="AC15" s="107">
        <f>'Beneficiarios CSI_idade (15)'!AG15/'Beneficiarios CSI_idade (15)'!AJ15</f>
        <v>0.22709452591839699</v>
      </c>
      <c r="AD15" s="107">
        <f>'Beneficiarios CSI_idade (15)'!AH15/'Beneficiarios CSI_idade (15)'!AJ15</f>
        <v>0.22172208508784666</v>
      </c>
      <c r="AE15" s="104">
        <f>'Beneficiarios CSI_idade (15)'!AI15/'Beneficiarios CSI_idade (15)'!AJ15</f>
        <v>0.22201248729490344</v>
      </c>
    </row>
    <row r="16" spans="1:31" s="70" customFormat="1" ht="14.25" customHeight="1" x14ac:dyDescent="0.2">
      <c r="B16" s="28" t="str">
        <f>'Beneficiarios CSI_idade (15)'!B16</f>
        <v>Ajuda</v>
      </c>
      <c r="C16" s="99">
        <f>'Beneficiarios CSI_idade (15)'!C16/'Beneficiarios CSI_idade (15)'!H16</f>
        <v>0.1124031007751938</v>
      </c>
      <c r="D16" s="105">
        <f>'Beneficiarios CSI_idade (15)'!D16/'Beneficiarios CSI_idade (15)'!H16</f>
        <v>0.23255813953488372</v>
      </c>
      <c r="E16" s="105">
        <f>'Beneficiarios CSI_idade (15)'!E16/'Beneficiarios CSI_idade (15)'!H16</f>
        <v>0.26356589147286824</v>
      </c>
      <c r="F16" s="105">
        <f>'Beneficiarios CSI_idade (15)'!F16/'Beneficiarios CSI_idade (15)'!H16</f>
        <v>0.24031007751937986</v>
      </c>
      <c r="G16" s="100">
        <f>'Beneficiarios CSI_idade (15)'!G16/'Beneficiarios CSI_idade (15)'!H16</f>
        <v>0.15116279069767441</v>
      </c>
      <c r="H16" s="94"/>
      <c r="I16" s="99">
        <f>'Beneficiarios CSI_idade (15)'!J16/'Beneficiarios CSI_idade (15)'!O16</f>
        <v>0.11067193675889328</v>
      </c>
      <c r="J16" s="105">
        <f>'Beneficiarios CSI_idade (15)'!K16/'Beneficiarios CSI_idade (15)'!O16</f>
        <v>0.22924901185770752</v>
      </c>
      <c r="K16" s="105">
        <f>'Beneficiarios CSI_idade (15)'!L16/'Beneficiarios CSI_idade (15)'!O16</f>
        <v>0.26877470355731226</v>
      </c>
      <c r="L16" s="105">
        <f>'Beneficiarios CSI_idade (15)'!M16/'Beneficiarios CSI_idade (15)'!O16</f>
        <v>0.24110671936758893</v>
      </c>
      <c r="M16" s="100">
        <f>'Beneficiarios CSI_idade (15)'!N16/'Beneficiarios CSI_idade (15)'!O16</f>
        <v>0.15019762845849802</v>
      </c>
      <c r="O16" s="99">
        <f>'Beneficiarios CSI_idade (15)'!Q16/'Beneficiarios CSI_idade (15)'!V16</f>
        <v>0.11244979919678715</v>
      </c>
      <c r="P16" s="105">
        <f>'Beneficiarios CSI_idade (15)'!R16/'Beneficiarios CSI_idade (15)'!V16</f>
        <v>0.23293172690763053</v>
      </c>
      <c r="Q16" s="105">
        <f>'Beneficiarios CSI_idade (15)'!S16/'Beneficiarios CSI_idade (15)'!V16</f>
        <v>0.26506024096385544</v>
      </c>
      <c r="R16" s="105">
        <f>'Beneficiarios CSI_idade (15)'!T16/'Beneficiarios CSI_idade (15)'!V16</f>
        <v>0.24096385542168675</v>
      </c>
      <c r="S16" s="100">
        <f>'Beneficiarios CSI_idade (15)'!U16/'Beneficiarios CSI_idade (15)'!V16</f>
        <v>0.14859437751004015</v>
      </c>
      <c r="U16" s="99">
        <f>'Beneficiarios CSI_idade (15)'!X16/'Beneficiarios CSI_idade (15)'!AC16</f>
        <v>0.11740890688259109</v>
      </c>
      <c r="V16" s="105">
        <f>'Beneficiarios CSI_idade (15)'!Y16/'Beneficiarios CSI_idade (15)'!AC16</f>
        <v>0.23886639676113361</v>
      </c>
      <c r="W16" s="105">
        <f>'Beneficiarios CSI_idade (15)'!Z16/'Beneficiarios CSI_idade (15)'!AC16</f>
        <v>0.26315789473684209</v>
      </c>
      <c r="X16" s="105">
        <f>'Beneficiarios CSI_idade (15)'!AA16/'Beneficiarios CSI_idade (15)'!AC16</f>
        <v>0.23481781376518218</v>
      </c>
      <c r="Y16" s="100">
        <f>'Beneficiarios CSI_idade (15)'!AB16/'Beneficiarios CSI_idade (15)'!AC16</f>
        <v>0.145748987854251</v>
      </c>
      <c r="AA16" s="99">
        <f>'Beneficiarios CSI_idade (15)'!AE16/'Beneficiarios CSI_idade (15)'!AJ16</f>
        <v>0.12121212121212122</v>
      </c>
      <c r="AB16" s="105">
        <f>'Beneficiarios CSI_idade (15)'!AF16/'Beneficiarios CSI_idade (15)'!AJ16</f>
        <v>0.23484848484848486</v>
      </c>
      <c r="AC16" s="105">
        <f>'Beneficiarios CSI_idade (15)'!AG16/'Beneficiarios CSI_idade (15)'!AJ16</f>
        <v>0.25757575757575757</v>
      </c>
      <c r="AD16" s="105">
        <f>'Beneficiarios CSI_idade (15)'!AH16/'Beneficiarios CSI_idade (15)'!AJ16</f>
        <v>0.23484848484848486</v>
      </c>
      <c r="AE16" s="100">
        <f>'Beneficiarios CSI_idade (15)'!AI16/'Beneficiarios CSI_idade (15)'!AJ16</f>
        <v>0.15151515151515152</v>
      </c>
    </row>
    <row r="17" spans="2:31" s="70" customFormat="1" ht="14.25" customHeight="1" x14ac:dyDescent="0.2">
      <c r="B17" s="28" t="str">
        <f>'Beneficiarios CSI_idade (15)'!B17</f>
        <v>Alcântara</v>
      </c>
      <c r="C17" s="101">
        <f>'Beneficiarios CSI_idade (15)'!C17/'Beneficiarios CSI_idade (15)'!H17</f>
        <v>0.1130952380952381</v>
      </c>
      <c r="D17" s="106">
        <f>'Beneficiarios CSI_idade (15)'!D17/'Beneficiarios CSI_idade (15)'!H17</f>
        <v>0.23214285714285715</v>
      </c>
      <c r="E17" s="106">
        <f>'Beneficiarios CSI_idade (15)'!E17/'Beneficiarios CSI_idade (15)'!H17</f>
        <v>0.23214285714285715</v>
      </c>
      <c r="F17" s="106">
        <f>'Beneficiarios CSI_idade (15)'!F17/'Beneficiarios CSI_idade (15)'!H17</f>
        <v>0.23214285714285715</v>
      </c>
      <c r="G17" s="102">
        <f>'Beneficiarios CSI_idade (15)'!G17/'Beneficiarios CSI_idade (15)'!H17</f>
        <v>0.19047619047619047</v>
      </c>
      <c r="H17" s="94"/>
      <c r="I17" s="101">
        <f>'Beneficiarios CSI_idade (15)'!J17/'Beneficiarios CSI_idade (15)'!O17</f>
        <v>0.10975609756097561</v>
      </c>
      <c r="J17" s="106">
        <f>'Beneficiarios CSI_idade (15)'!K17/'Beneficiarios CSI_idade (15)'!O17</f>
        <v>0.24390243902439024</v>
      </c>
      <c r="K17" s="106">
        <f>'Beneficiarios CSI_idade (15)'!L17/'Beneficiarios CSI_idade (15)'!O17</f>
        <v>0.23170731707317074</v>
      </c>
      <c r="L17" s="106">
        <f>'Beneficiarios CSI_idade (15)'!M17/'Beneficiarios CSI_idade (15)'!O17</f>
        <v>0.23780487804878048</v>
      </c>
      <c r="M17" s="102">
        <f>'Beneficiarios CSI_idade (15)'!N17/'Beneficiarios CSI_idade (15)'!O17</f>
        <v>0.17682926829268292</v>
      </c>
      <c r="O17" s="101">
        <f>'Beneficiarios CSI_idade (15)'!Q17/'Beneficiarios CSI_idade (15)'!V17</f>
        <v>0.1111111111111111</v>
      </c>
      <c r="P17" s="106">
        <f>'Beneficiarios CSI_idade (15)'!R17/'Beneficiarios CSI_idade (15)'!V17</f>
        <v>0.24691358024691357</v>
      </c>
      <c r="Q17" s="106">
        <f>'Beneficiarios CSI_idade (15)'!S17/'Beneficiarios CSI_idade (15)'!V17</f>
        <v>0.22839506172839505</v>
      </c>
      <c r="R17" s="106">
        <f>'Beneficiarios CSI_idade (15)'!T17/'Beneficiarios CSI_idade (15)'!V17</f>
        <v>0.23456790123456789</v>
      </c>
      <c r="S17" s="102">
        <f>'Beneficiarios CSI_idade (15)'!U17/'Beneficiarios CSI_idade (15)'!V17</f>
        <v>0.17901234567901234</v>
      </c>
      <c r="U17" s="101">
        <f>'Beneficiarios CSI_idade (15)'!X17/'Beneficiarios CSI_idade (15)'!AC17</f>
        <v>0.12422360248447205</v>
      </c>
      <c r="V17" s="106">
        <f>'Beneficiarios CSI_idade (15)'!Y17/'Beneficiarios CSI_idade (15)'!AC17</f>
        <v>0.2484472049689441</v>
      </c>
      <c r="W17" s="106">
        <f>'Beneficiarios CSI_idade (15)'!Z17/'Beneficiarios CSI_idade (15)'!AC17</f>
        <v>0.2360248447204969</v>
      </c>
      <c r="X17" s="106">
        <f>'Beneficiarios CSI_idade (15)'!AA17/'Beneficiarios CSI_idade (15)'!AC17</f>
        <v>0.2360248447204969</v>
      </c>
      <c r="Y17" s="102">
        <f>'Beneficiarios CSI_idade (15)'!AB17/'Beneficiarios CSI_idade (15)'!AC17</f>
        <v>0.15527950310559005</v>
      </c>
      <c r="AA17" s="101">
        <f>'Beneficiarios CSI_idade (15)'!AE17/'Beneficiarios CSI_idade (15)'!AJ17</f>
        <v>0.12643678160919541</v>
      </c>
      <c r="AB17" s="106">
        <f>'Beneficiarios CSI_idade (15)'!AF17/'Beneficiarios CSI_idade (15)'!AJ17</f>
        <v>0.22988505747126436</v>
      </c>
      <c r="AC17" s="106">
        <f>'Beneficiarios CSI_idade (15)'!AG17/'Beneficiarios CSI_idade (15)'!AJ17</f>
        <v>0.22988505747126436</v>
      </c>
      <c r="AD17" s="106">
        <f>'Beneficiarios CSI_idade (15)'!AH17/'Beneficiarios CSI_idade (15)'!AJ17</f>
        <v>0.22988505747126436</v>
      </c>
      <c r="AE17" s="102">
        <f>'Beneficiarios CSI_idade (15)'!AI17/'Beneficiarios CSI_idade (15)'!AJ17</f>
        <v>0.18390804597701149</v>
      </c>
    </row>
    <row r="18" spans="2:31" s="70" customFormat="1" ht="14.25" customHeight="1" x14ac:dyDescent="0.2">
      <c r="B18" s="28" t="str">
        <f>'Beneficiarios CSI_idade (15)'!B18</f>
        <v>Alvalade</v>
      </c>
      <c r="C18" s="101">
        <f>'Beneficiarios CSI_idade (15)'!C18/'Beneficiarios CSI_idade (15)'!H18</f>
        <v>7.7419354838709681E-2</v>
      </c>
      <c r="D18" s="106">
        <f>'Beneficiarios CSI_idade (15)'!D18/'Beneficiarios CSI_idade (15)'!H18</f>
        <v>0.16451612903225807</v>
      </c>
      <c r="E18" s="106">
        <f>'Beneficiarios CSI_idade (15)'!E18/'Beneficiarios CSI_idade (15)'!H18</f>
        <v>0.18064516129032257</v>
      </c>
      <c r="F18" s="106">
        <f>'Beneficiarios CSI_idade (15)'!F18/'Beneficiarios CSI_idade (15)'!H18</f>
        <v>0.24193548387096775</v>
      </c>
      <c r="G18" s="102">
        <f>'Beneficiarios CSI_idade (15)'!G18/'Beneficiarios CSI_idade (15)'!H18</f>
        <v>0.33548387096774196</v>
      </c>
      <c r="H18" s="94"/>
      <c r="I18" s="101">
        <f>'Beneficiarios CSI_idade (15)'!J18/'Beneficiarios CSI_idade (15)'!O18</f>
        <v>8.7947882736156349E-2</v>
      </c>
      <c r="J18" s="106">
        <f>'Beneficiarios CSI_idade (15)'!K18/'Beneficiarios CSI_idade (15)'!O18</f>
        <v>0.15960912052117263</v>
      </c>
      <c r="K18" s="106">
        <f>'Beneficiarios CSI_idade (15)'!L18/'Beneficiarios CSI_idade (15)'!O18</f>
        <v>0.18892508143322476</v>
      </c>
      <c r="L18" s="106">
        <f>'Beneficiarios CSI_idade (15)'!M18/'Beneficiarios CSI_idade (15)'!O18</f>
        <v>0.24429967426710097</v>
      </c>
      <c r="M18" s="102">
        <f>'Beneficiarios CSI_idade (15)'!N18/'Beneficiarios CSI_idade (15)'!O18</f>
        <v>0.31921824104234525</v>
      </c>
      <c r="O18" s="101">
        <f>'Beneficiarios CSI_idade (15)'!Q18/'Beneficiarios CSI_idade (15)'!V18</f>
        <v>9.4462540716612378E-2</v>
      </c>
      <c r="P18" s="106">
        <f>'Beneficiarios CSI_idade (15)'!R18/'Beneficiarios CSI_idade (15)'!V18</f>
        <v>0.15960912052117263</v>
      </c>
      <c r="Q18" s="106">
        <f>'Beneficiarios CSI_idade (15)'!S18/'Beneficiarios CSI_idade (15)'!V18</f>
        <v>0.18892508143322476</v>
      </c>
      <c r="R18" s="106">
        <f>'Beneficiarios CSI_idade (15)'!T18/'Beneficiarios CSI_idade (15)'!V18</f>
        <v>0.24429967426710097</v>
      </c>
      <c r="S18" s="102">
        <f>'Beneficiarios CSI_idade (15)'!U18/'Beneficiarios CSI_idade (15)'!V18</f>
        <v>0.31270358306188922</v>
      </c>
      <c r="U18" s="101">
        <f>'Beneficiarios CSI_idade (15)'!X18/'Beneficiarios CSI_idade (15)'!AC18</f>
        <v>9.5394736842105268E-2</v>
      </c>
      <c r="V18" s="106">
        <f>'Beneficiarios CSI_idade (15)'!Y18/'Beneficiarios CSI_idade (15)'!AC18</f>
        <v>0.16776315789473684</v>
      </c>
      <c r="W18" s="106">
        <f>'Beneficiarios CSI_idade (15)'!Z18/'Beneficiarios CSI_idade (15)'!AC18</f>
        <v>0.19078947368421054</v>
      </c>
      <c r="X18" s="106">
        <f>'Beneficiarios CSI_idade (15)'!AA18/'Beneficiarios CSI_idade (15)'!AC18</f>
        <v>0.24671052631578946</v>
      </c>
      <c r="Y18" s="102">
        <f>'Beneficiarios CSI_idade (15)'!AB18/'Beneficiarios CSI_idade (15)'!AC18</f>
        <v>0.29934210526315791</v>
      </c>
      <c r="AA18" s="101">
        <f>'Beneficiarios CSI_idade (15)'!AE18/'Beneficiarios CSI_idade (15)'!AJ18</f>
        <v>8.9783281733746126E-2</v>
      </c>
      <c r="AB18" s="106">
        <f>'Beneficiarios CSI_idade (15)'!AF18/'Beneficiarios CSI_idade (15)'!AJ18</f>
        <v>0.16718266253869968</v>
      </c>
      <c r="AC18" s="106">
        <f>'Beneficiarios CSI_idade (15)'!AG18/'Beneficiarios CSI_idade (15)'!AJ18</f>
        <v>0.1826625386996904</v>
      </c>
      <c r="AD18" s="106">
        <f>'Beneficiarios CSI_idade (15)'!AH18/'Beneficiarios CSI_idade (15)'!AJ18</f>
        <v>0.23839009287925697</v>
      </c>
      <c r="AE18" s="102">
        <f>'Beneficiarios CSI_idade (15)'!AI18/'Beneficiarios CSI_idade (15)'!AJ18</f>
        <v>0.32198142414860681</v>
      </c>
    </row>
    <row r="19" spans="2:31" s="70" customFormat="1" ht="14.25" customHeight="1" x14ac:dyDescent="0.2">
      <c r="B19" s="28" t="str">
        <f>'Beneficiarios CSI_idade (15)'!B19</f>
        <v>Areeiro</v>
      </c>
      <c r="C19" s="101">
        <f>'Beneficiarios CSI_idade (15)'!C19/'Beneficiarios CSI_idade (15)'!H19</f>
        <v>6.9767441860465115E-2</v>
      </c>
      <c r="D19" s="106">
        <f>'Beneficiarios CSI_idade (15)'!D19/'Beneficiarios CSI_idade (15)'!H19</f>
        <v>0.12558139534883722</v>
      </c>
      <c r="E19" s="106">
        <f>'Beneficiarios CSI_idade (15)'!E19/'Beneficiarios CSI_idade (15)'!H19</f>
        <v>0.20465116279069767</v>
      </c>
      <c r="F19" s="106">
        <f>'Beneficiarios CSI_idade (15)'!F19/'Beneficiarios CSI_idade (15)'!H19</f>
        <v>0.29767441860465116</v>
      </c>
      <c r="G19" s="102">
        <f>'Beneficiarios CSI_idade (15)'!G19/'Beneficiarios CSI_idade (15)'!H19</f>
        <v>0.30232558139534882</v>
      </c>
      <c r="H19" s="94"/>
      <c r="I19" s="101">
        <f>'Beneficiarios CSI_idade (15)'!J19/'Beneficiarios CSI_idade (15)'!O19</f>
        <v>8.6757990867579904E-2</v>
      </c>
      <c r="J19" s="106">
        <f>'Beneficiarios CSI_idade (15)'!K19/'Beneficiarios CSI_idade (15)'!O19</f>
        <v>0.12785388127853881</v>
      </c>
      <c r="K19" s="106">
        <f>'Beneficiarios CSI_idade (15)'!L19/'Beneficiarios CSI_idade (15)'!O19</f>
        <v>0.20091324200913241</v>
      </c>
      <c r="L19" s="106">
        <f>'Beneficiarios CSI_idade (15)'!M19/'Beneficiarios CSI_idade (15)'!O19</f>
        <v>0.28767123287671231</v>
      </c>
      <c r="M19" s="102">
        <f>'Beneficiarios CSI_idade (15)'!N19/'Beneficiarios CSI_idade (15)'!O19</f>
        <v>0.29680365296803651</v>
      </c>
      <c r="O19" s="101">
        <f>'Beneficiarios CSI_idade (15)'!Q19/'Beneficiarios CSI_idade (15)'!V19</f>
        <v>8.3720930232558138E-2</v>
      </c>
      <c r="P19" s="106">
        <f>'Beneficiarios CSI_idade (15)'!R19/'Beneficiarios CSI_idade (15)'!V19</f>
        <v>0.13023255813953488</v>
      </c>
      <c r="Q19" s="106">
        <f>'Beneficiarios CSI_idade (15)'!S19/'Beneficiarios CSI_idade (15)'!V19</f>
        <v>0.20465116279069767</v>
      </c>
      <c r="R19" s="106">
        <f>'Beneficiarios CSI_idade (15)'!T19/'Beneficiarios CSI_idade (15)'!V19</f>
        <v>0.2930232558139535</v>
      </c>
      <c r="S19" s="102">
        <f>'Beneficiarios CSI_idade (15)'!U19/'Beneficiarios CSI_idade (15)'!V19</f>
        <v>0.28837209302325584</v>
      </c>
      <c r="U19" s="101">
        <f>'Beneficiarios CSI_idade (15)'!X19/'Beneficiarios CSI_idade (15)'!AC19</f>
        <v>9.7674418604651161E-2</v>
      </c>
      <c r="V19" s="106">
        <f>'Beneficiarios CSI_idade (15)'!Y19/'Beneficiarios CSI_idade (15)'!AC19</f>
        <v>0.12558139534883722</v>
      </c>
      <c r="W19" s="106">
        <f>'Beneficiarios CSI_idade (15)'!Z19/'Beneficiarios CSI_idade (15)'!AC19</f>
        <v>0.2</v>
      </c>
      <c r="X19" s="106">
        <f>'Beneficiarios CSI_idade (15)'!AA19/'Beneficiarios CSI_idade (15)'!AC19</f>
        <v>0.2930232558139535</v>
      </c>
      <c r="Y19" s="102">
        <f>'Beneficiarios CSI_idade (15)'!AB19/'Beneficiarios CSI_idade (15)'!AC19</f>
        <v>0.28372093023255812</v>
      </c>
      <c r="AA19" s="101">
        <f>'Beneficiarios CSI_idade (15)'!AE19/'Beneficiarios CSI_idade (15)'!AJ19</f>
        <v>0.1013215859030837</v>
      </c>
      <c r="AB19" s="106">
        <f>'Beneficiarios CSI_idade (15)'!AF19/'Beneficiarios CSI_idade (15)'!AJ19</f>
        <v>0.13215859030837004</v>
      </c>
      <c r="AC19" s="106">
        <f>'Beneficiarios CSI_idade (15)'!AG19/'Beneficiarios CSI_idade (15)'!AJ19</f>
        <v>0.19383259911894274</v>
      </c>
      <c r="AD19" s="106">
        <f>'Beneficiarios CSI_idade (15)'!AH19/'Beneficiarios CSI_idade (15)'!AJ19</f>
        <v>0.28193832599118945</v>
      </c>
      <c r="AE19" s="102">
        <f>'Beneficiarios CSI_idade (15)'!AI19/'Beneficiarios CSI_idade (15)'!AJ19</f>
        <v>0.29074889867841408</v>
      </c>
    </row>
    <row r="20" spans="2:31" s="70" customFormat="1" ht="14.25" customHeight="1" x14ac:dyDescent="0.2">
      <c r="B20" s="28" t="str">
        <f>'Beneficiarios CSI_idade (15)'!B20</f>
        <v>Arroios</v>
      </c>
      <c r="C20" s="101">
        <f>'Beneficiarios CSI_idade (15)'!C20/'Beneficiarios CSI_idade (15)'!H20</f>
        <v>0.10839160839160839</v>
      </c>
      <c r="D20" s="106">
        <f>'Beneficiarios CSI_idade (15)'!D20/'Beneficiarios CSI_idade (15)'!H20</f>
        <v>0.19580419580419581</v>
      </c>
      <c r="E20" s="106">
        <f>'Beneficiarios CSI_idade (15)'!E20/'Beneficiarios CSI_idade (15)'!H20</f>
        <v>0.21153846153846154</v>
      </c>
      <c r="F20" s="106">
        <f>'Beneficiarios CSI_idade (15)'!F20/'Beneficiarios CSI_idade (15)'!H20</f>
        <v>0.23251748251748253</v>
      </c>
      <c r="G20" s="102">
        <f>'Beneficiarios CSI_idade (15)'!G20/'Beneficiarios CSI_idade (15)'!H20</f>
        <v>0.25174825174825177</v>
      </c>
      <c r="H20" s="94"/>
      <c r="I20" s="101">
        <f>'Beneficiarios CSI_idade (15)'!J20/'Beneficiarios CSI_idade (15)'!O20</f>
        <v>0.12041884816753927</v>
      </c>
      <c r="J20" s="106">
        <f>'Beneficiarios CSI_idade (15)'!K20/'Beneficiarios CSI_idade (15)'!O20</f>
        <v>0.193717277486911</v>
      </c>
      <c r="K20" s="106">
        <f>'Beneficiarios CSI_idade (15)'!L20/'Beneficiarios CSI_idade (15)'!O20</f>
        <v>0.2111692844677138</v>
      </c>
      <c r="L20" s="106">
        <f>'Beneficiarios CSI_idade (15)'!M20/'Beneficiarios CSI_idade (15)'!O20</f>
        <v>0.23036649214659685</v>
      </c>
      <c r="M20" s="102">
        <f>'Beneficiarios CSI_idade (15)'!N20/'Beneficiarios CSI_idade (15)'!O20</f>
        <v>0.24432809773123909</v>
      </c>
      <c r="O20" s="101">
        <f>'Beneficiarios CSI_idade (15)'!Q20/'Beneficiarios CSI_idade (15)'!V20</f>
        <v>0.12847222222222221</v>
      </c>
      <c r="P20" s="106">
        <f>'Beneficiarios CSI_idade (15)'!R20/'Beneficiarios CSI_idade (15)'!V20</f>
        <v>0.19618055555555555</v>
      </c>
      <c r="Q20" s="106">
        <f>'Beneficiarios CSI_idade (15)'!S20/'Beneficiarios CSI_idade (15)'!V20</f>
        <v>0.21180555555555555</v>
      </c>
      <c r="R20" s="106">
        <f>'Beneficiarios CSI_idade (15)'!T20/'Beneficiarios CSI_idade (15)'!V20</f>
        <v>0.22395833333333334</v>
      </c>
      <c r="S20" s="102">
        <f>'Beneficiarios CSI_idade (15)'!U20/'Beneficiarios CSI_idade (15)'!V20</f>
        <v>0.23958333333333334</v>
      </c>
      <c r="U20" s="101">
        <f>'Beneficiarios CSI_idade (15)'!X20/'Beneficiarios CSI_idade (15)'!AC20</f>
        <v>0.13859649122807016</v>
      </c>
      <c r="V20" s="106">
        <f>'Beneficiarios CSI_idade (15)'!Y20/'Beneficiarios CSI_idade (15)'!AC20</f>
        <v>0.19298245614035087</v>
      </c>
      <c r="W20" s="106">
        <f>'Beneficiarios CSI_idade (15)'!Z20/'Beneficiarios CSI_idade (15)'!AC20</f>
        <v>0.21578947368421053</v>
      </c>
      <c r="X20" s="106">
        <f>'Beneficiarios CSI_idade (15)'!AA20/'Beneficiarios CSI_idade (15)'!AC20</f>
        <v>0.21403508771929824</v>
      </c>
      <c r="Y20" s="102">
        <f>'Beneficiarios CSI_idade (15)'!AB20/'Beneficiarios CSI_idade (15)'!AC20</f>
        <v>0.23859649122807017</v>
      </c>
      <c r="AA20" s="101">
        <f>'Beneficiarios CSI_idade (15)'!AE20/'Beneficiarios CSI_idade (15)'!AJ20</f>
        <v>0.13122923588039867</v>
      </c>
      <c r="AB20" s="106">
        <f>'Beneficiarios CSI_idade (15)'!AF20/'Beneficiarios CSI_idade (15)'!AJ20</f>
        <v>0.19269102990033224</v>
      </c>
      <c r="AC20" s="106">
        <f>'Beneficiarios CSI_idade (15)'!AG20/'Beneficiarios CSI_idade (15)'!AJ20</f>
        <v>0.21096345514950166</v>
      </c>
      <c r="AD20" s="106">
        <f>'Beneficiarios CSI_idade (15)'!AH20/'Beneficiarios CSI_idade (15)'!AJ20</f>
        <v>0.22591362126245848</v>
      </c>
      <c r="AE20" s="102">
        <f>'Beneficiarios CSI_idade (15)'!AI20/'Beneficiarios CSI_idade (15)'!AJ20</f>
        <v>0.23920265780730898</v>
      </c>
    </row>
    <row r="21" spans="2:31" s="70" customFormat="1" ht="14.25" customHeight="1" x14ac:dyDescent="0.2">
      <c r="B21" s="28" t="str">
        <f>'Beneficiarios CSI_idade (15)'!B21</f>
        <v>Avenidas Novas</v>
      </c>
      <c r="C21" s="101">
        <f>'Beneficiarios CSI_idade (15)'!C21/'Beneficiarios CSI_idade (15)'!H21</f>
        <v>7.9681274900398405E-2</v>
      </c>
      <c r="D21" s="106">
        <f>'Beneficiarios CSI_idade (15)'!D21/'Beneficiarios CSI_idade (15)'!H21</f>
        <v>0.15537848605577689</v>
      </c>
      <c r="E21" s="106">
        <f>'Beneficiarios CSI_idade (15)'!E21/'Beneficiarios CSI_idade (15)'!H21</f>
        <v>0.19521912350597609</v>
      </c>
      <c r="F21" s="106">
        <f>'Beneficiarios CSI_idade (15)'!F21/'Beneficiarios CSI_idade (15)'!H21</f>
        <v>0.24302788844621515</v>
      </c>
      <c r="G21" s="102">
        <f>'Beneficiarios CSI_idade (15)'!G21/'Beneficiarios CSI_idade (15)'!H21</f>
        <v>0.32669322709163345</v>
      </c>
      <c r="H21" s="94"/>
      <c r="I21" s="101">
        <f>'Beneficiarios CSI_idade (15)'!J21/'Beneficiarios CSI_idade (15)'!O21</f>
        <v>8.7301587301587297E-2</v>
      </c>
      <c r="J21" s="106">
        <f>'Beneficiarios CSI_idade (15)'!K21/'Beneficiarios CSI_idade (15)'!O21</f>
        <v>0.15873015873015872</v>
      </c>
      <c r="K21" s="106">
        <f>'Beneficiarios CSI_idade (15)'!L21/'Beneficiarios CSI_idade (15)'!O21</f>
        <v>0.1984126984126984</v>
      </c>
      <c r="L21" s="106">
        <f>'Beneficiarios CSI_idade (15)'!M21/'Beneficiarios CSI_idade (15)'!O21</f>
        <v>0.23015873015873015</v>
      </c>
      <c r="M21" s="102">
        <f>'Beneficiarios CSI_idade (15)'!N21/'Beneficiarios CSI_idade (15)'!O21</f>
        <v>0.32539682539682541</v>
      </c>
      <c r="O21" s="101">
        <f>'Beneficiarios CSI_idade (15)'!Q21/'Beneficiarios CSI_idade (15)'!V21</f>
        <v>8.7301587301587297E-2</v>
      </c>
      <c r="P21" s="106">
        <f>'Beneficiarios CSI_idade (15)'!R21/'Beneficiarios CSI_idade (15)'!V21</f>
        <v>0.15873015873015872</v>
      </c>
      <c r="Q21" s="106">
        <f>'Beneficiarios CSI_idade (15)'!S21/'Beneficiarios CSI_idade (15)'!V21</f>
        <v>0.20634920634920634</v>
      </c>
      <c r="R21" s="106">
        <f>'Beneficiarios CSI_idade (15)'!T21/'Beneficiarios CSI_idade (15)'!V21</f>
        <v>0.23015873015873015</v>
      </c>
      <c r="S21" s="102">
        <f>'Beneficiarios CSI_idade (15)'!U21/'Beneficiarios CSI_idade (15)'!V21</f>
        <v>0.31746031746031744</v>
      </c>
      <c r="U21" s="101">
        <f>'Beneficiarios CSI_idade (15)'!X21/'Beneficiarios CSI_idade (15)'!AC21</f>
        <v>9.2369477911646583E-2</v>
      </c>
      <c r="V21" s="106">
        <f>'Beneficiarios CSI_idade (15)'!Y21/'Beneficiarios CSI_idade (15)'!AC21</f>
        <v>0.1606425702811245</v>
      </c>
      <c r="W21" s="106">
        <f>'Beneficiarios CSI_idade (15)'!Z21/'Beneficiarios CSI_idade (15)'!AC21</f>
        <v>0.21285140562248997</v>
      </c>
      <c r="X21" s="106">
        <f>'Beneficiarios CSI_idade (15)'!AA21/'Beneficiarios CSI_idade (15)'!AC21</f>
        <v>0.22489959839357429</v>
      </c>
      <c r="Y21" s="102">
        <f>'Beneficiarios CSI_idade (15)'!AB21/'Beneficiarios CSI_idade (15)'!AC21</f>
        <v>0.30923694779116467</v>
      </c>
      <c r="AA21" s="101">
        <f>'Beneficiarios CSI_idade (15)'!AE21/'Beneficiarios CSI_idade (15)'!AJ21</f>
        <v>9.5419847328244281E-2</v>
      </c>
      <c r="AB21" s="106">
        <f>'Beneficiarios CSI_idade (15)'!AF21/'Beneficiarios CSI_idade (15)'!AJ21</f>
        <v>0.15267175572519084</v>
      </c>
      <c r="AC21" s="106">
        <f>'Beneficiarios CSI_idade (15)'!AG21/'Beneficiarios CSI_idade (15)'!AJ21</f>
        <v>0.20229007633587787</v>
      </c>
      <c r="AD21" s="106">
        <f>'Beneficiarios CSI_idade (15)'!AH21/'Beneficiarios CSI_idade (15)'!AJ21</f>
        <v>0.23282442748091603</v>
      </c>
      <c r="AE21" s="102">
        <f>'Beneficiarios CSI_idade (15)'!AI21/'Beneficiarios CSI_idade (15)'!AJ21</f>
        <v>0.31679389312977096</v>
      </c>
    </row>
    <row r="22" spans="2:31" s="70" customFormat="1" ht="14.25" customHeight="1" x14ac:dyDescent="0.2">
      <c r="B22" s="28" t="str">
        <f>'Beneficiarios CSI_idade (15)'!B22</f>
        <v>Beato</v>
      </c>
      <c r="C22" s="101">
        <f>'Beneficiarios CSI_idade (15)'!C22/'Beneficiarios CSI_idade (15)'!H22</f>
        <v>0.14736842105263157</v>
      </c>
      <c r="D22" s="106">
        <f>'Beneficiarios CSI_idade (15)'!D22/'Beneficiarios CSI_idade (15)'!H22</f>
        <v>0.16315789473684211</v>
      </c>
      <c r="E22" s="106">
        <f>'Beneficiarios CSI_idade (15)'!E22/'Beneficiarios CSI_idade (15)'!H22</f>
        <v>0.28947368421052633</v>
      </c>
      <c r="F22" s="106">
        <f>'Beneficiarios CSI_idade (15)'!F22/'Beneficiarios CSI_idade (15)'!H22</f>
        <v>0.23157894736842105</v>
      </c>
      <c r="G22" s="102">
        <f>'Beneficiarios CSI_idade (15)'!G22/'Beneficiarios CSI_idade (15)'!H22</f>
        <v>0.16842105263157894</v>
      </c>
      <c r="H22" s="94"/>
      <c r="I22" s="101">
        <f>'Beneficiarios CSI_idade (15)'!J22/'Beneficiarios CSI_idade (15)'!O22</f>
        <v>0.17098445595854922</v>
      </c>
      <c r="J22" s="106">
        <f>'Beneficiarios CSI_idade (15)'!K22/'Beneficiarios CSI_idade (15)'!O22</f>
        <v>0.15544041450777202</v>
      </c>
      <c r="K22" s="106">
        <f>'Beneficiarios CSI_idade (15)'!L22/'Beneficiarios CSI_idade (15)'!O22</f>
        <v>0.29015544041450775</v>
      </c>
      <c r="L22" s="106">
        <f>'Beneficiarios CSI_idade (15)'!M22/'Beneficiarios CSI_idade (15)'!O22</f>
        <v>0.22279792746113988</v>
      </c>
      <c r="M22" s="102">
        <f>'Beneficiarios CSI_idade (15)'!N22/'Beneficiarios CSI_idade (15)'!O22</f>
        <v>0.16062176165803108</v>
      </c>
      <c r="O22" s="101">
        <f>'Beneficiarios CSI_idade (15)'!Q22/'Beneficiarios CSI_idade (15)'!V22</f>
        <v>0.17948717948717949</v>
      </c>
      <c r="P22" s="106">
        <f>'Beneficiarios CSI_idade (15)'!R22/'Beneficiarios CSI_idade (15)'!V22</f>
        <v>0.15897435897435896</v>
      </c>
      <c r="Q22" s="106">
        <f>'Beneficiarios CSI_idade (15)'!S22/'Beneficiarios CSI_idade (15)'!V22</f>
        <v>0.28205128205128205</v>
      </c>
      <c r="R22" s="106">
        <f>'Beneficiarios CSI_idade (15)'!T22/'Beneficiarios CSI_idade (15)'!V22</f>
        <v>0.22051282051282051</v>
      </c>
      <c r="S22" s="102">
        <f>'Beneficiarios CSI_idade (15)'!U22/'Beneficiarios CSI_idade (15)'!V22</f>
        <v>0.15897435897435896</v>
      </c>
      <c r="U22" s="101">
        <f>'Beneficiarios CSI_idade (15)'!X22/'Beneficiarios CSI_idade (15)'!AC22</f>
        <v>0.21182266009852216</v>
      </c>
      <c r="V22" s="106">
        <f>'Beneficiarios CSI_idade (15)'!Y22/'Beneficiarios CSI_idade (15)'!AC22</f>
        <v>0.15270935960591134</v>
      </c>
      <c r="W22" s="106">
        <f>'Beneficiarios CSI_idade (15)'!Z22/'Beneficiarios CSI_idade (15)'!AC22</f>
        <v>0.27586206896551724</v>
      </c>
      <c r="X22" s="106">
        <f>'Beneficiarios CSI_idade (15)'!AA22/'Beneficiarios CSI_idade (15)'!AC22</f>
        <v>0.20689655172413793</v>
      </c>
      <c r="Y22" s="102">
        <f>'Beneficiarios CSI_idade (15)'!AB22/'Beneficiarios CSI_idade (15)'!AC22</f>
        <v>0.15270935960591134</v>
      </c>
      <c r="AA22" s="101">
        <f>'Beneficiarios CSI_idade (15)'!AE22/'Beneficiarios CSI_idade (15)'!AJ22</f>
        <v>0.20673076923076922</v>
      </c>
      <c r="AB22" s="106">
        <f>'Beneficiarios CSI_idade (15)'!AF22/'Beneficiarios CSI_idade (15)'!AJ22</f>
        <v>0.15384615384615385</v>
      </c>
      <c r="AC22" s="106">
        <f>'Beneficiarios CSI_idade (15)'!AG22/'Beneficiarios CSI_idade (15)'!AJ22</f>
        <v>0.27403846153846156</v>
      </c>
      <c r="AD22" s="106">
        <f>'Beneficiarios CSI_idade (15)'!AH22/'Beneficiarios CSI_idade (15)'!AJ22</f>
        <v>0.21153846153846154</v>
      </c>
      <c r="AE22" s="102">
        <f>'Beneficiarios CSI_idade (15)'!AI22/'Beneficiarios CSI_idade (15)'!AJ22</f>
        <v>0.15384615384615385</v>
      </c>
    </row>
    <row r="23" spans="2:31" s="70" customFormat="1" ht="14.25" customHeight="1" x14ac:dyDescent="0.2">
      <c r="B23" s="28" t="str">
        <f>'Beneficiarios CSI_idade (15)'!B23</f>
        <v>Belém</v>
      </c>
      <c r="C23" s="101">
        <f>'Beneficiarios CSI_idade (15)'!C23/'Beneficiarios CSI_idade (15)'!H23</f>
        <v>5.8394160583941604E-2</v>
      </c>
      <c r="D23" s="106">
        <f>'Beneficiarios CSI_idade (15)'!D23/'Beneficiarios CSI_idade (15)'!H23</f>
        <v>0.16788321167883211</v>
      </c>
      <c r="E23" s="106">
        <f>'Beneficiarios CSI_idade (15)'!E23/'Beneficiarios CSI_idade (15)'!H23</f>
        <v>0.25547445255474455</v>
      </c>
      <c r="F23" s="106">
        <f>'Beneficiarios CSI_idade (15)'!F23/'Beneficiarios CSI_idade (15)'!H23</f>
        <v>0.26277372262773724</v>
      </c>
      <c r="G23" s="102">
        <f>'Beneficiarios CSI_idade (15)'!G23/'Beneficiarios CSI_idade (15)'!H23</f>
        <v>0.25547445255474455</v>
      </c>
      <c r="H23" s="94"/>
      <c r="I23" s="101">
        <f>'Beneficiarios CSI_idade (15)'!J23/'Beneficiarios CSI_idade (15)'!O23</f>
        <v>7.9710144927536225E-2</v>
      </c>
      <c r="J23" s="106">
        <f>'Beneficiarios CSI_idade (15)'!K23/'Beneficiarios CSI_idade (15)'!O23</f>
        <v>0.17391304347826086</v>
      </c>
      <c r="K23" s="106">
        <f>'Beneficiarios CSI_idade (15)'!L23/'Beneficiarios CSI_idade (15)'!O23</f>
        <v>0.24637681159420291</v>
      </c>
      <c r="L23" s="106">
        <f>'Beneficiarios CSI_idade (15)'!M23/'Beneficiarios CSI_idade (15)'!O23</f>
        <v>0.25362318840579712</v>
      </c>
      <c r="M23" s="102">
        <f>'Beneficiarios CSI_idade (15)'!N23/'Beneficiarios CSI_idade (15)'!O23</f>
        <v>0.24637681159420291</v>
      </c>
      <c r="O23" s="101">
        <f>'Beneficiarios CSI_idade (15)'!Q23/'Beneficiarios CSI_idade (15)'!V23</f>
        <v>0.10071942446043165</v>
      </c>
      <c r="P23" s="106">
        <f>'Beneficiarios CSI_idade (15)'!R23/'Beneficiarios CSI_idade (15)'!V23</f>
        <v>0.17266187050359713</v>
      </c>
      <c r="Q23" s="106">
        <f>'Beneficiarios CSI_idade (15)'!S23/'Beneficiarios CSI_idade (15)'!V23</f>
        <v>0.23741007194244604</v>
      </c>
      <c r="R23" s="106">
        <f>'Beneficiarios CSI_idade (15)'!T23/'Beneficiarios CSI_idade (15)'!V23</f>
        <v>0.25179856115107913</v>
      </c>
      <c r="S23" s="102">
        <f>'Beneficiarios CSI_idade (15)'!U23/'Beneficiarios CSI_idade (15)'!V23</f>
        <v>0.23741007194244604</v>
      </c>
      <c r="U23" s="101">
        <f>'Beneficiarios CSI_idade (15)'!X23/'Beneficiarios CSI_idade (15)'!AC23</f>
        <v>0.10144927536231885</v>
      </c>
      <c r="V23" s="106">
        <f>'Beneficiarios CSI_idade (15)'!Y23/'Beneficiarios CSI_idade (15)'!AC23</f>
        <v>0.18115942028985507</v>
      </c>
      <c r="W23" s="106">
        <f>'Beneficiarios CSI_idade (15)'!Z23/'Beneficiarios CSI_idade (15)'!AC23</f>
        <v>0.2391304347826087</v>
      </c>
      <c r="X23" s="106">
        <f>'Beneficiarios CSI_idade (15)'!AA23/'Beneficiarios CSI_idade (15)'!AC23</f>
        <v>0.24637681159420291</v>
      </c>
      <c r="Y23" s="102">
        <f>'Beneficiarios CSI_idade (15)'!AB23/'Beneficiarios CSI_idade (15)'!AC23</f>
        <v>0.2318840579710145</v>
      </c>
      <c r="AA23" s="101">
        <f>'Beneficiarios CSI_idade (15)'!AE23/'Beneficiarios CSI_idade (15)'!AJ23</f>
        <v>9.6551724137931033E-2</v>
      </c>
      <c r="AB23" s="106">
        <f>'Beneficiarios CSI_idade (15)'!AF23/'Beneficiarios CSI_idade (15)'!AJ23</f>
        <v>0.17241379310344829</v>
      </c>
      <c r="AC23" s="106">
        <f>'Beneficiarios CSI_idade (15)'!AG23/'Beneficiarios CSI_idade (15)'!AJ23</f>
        <v>0.2413793103448276</v>
      </c>
      <c r="AD23" s="106">
        <f>'Beneficiarios CSI_idade (15)'!AH23/'Beneficiarios CSI_idade (15)'!AJ23</f>
        <v>0.24827586206896551</v>
      </c>
      <c r="AE23" s="102">
        <f>'Beneficiarios CSI_idade (15)'!AI23/'Beneficiarios CSI_idade (15)'!AJ23</f>
        <v>0.2413793103448276</v>
      </c>
    </row>
    <row r="24" spans="2:31" s="70" customFormat="1" ht="14.25" customHeight="1" x14ac:dyDescent="0.2">
      <c r="B24" s="28" t="str">
        <f>'Beneficiarios CSI_idade (15)'!B24</f>
        <v>Benfica</v>
      </c>
      <c r="C24" s="101">
        <f>'Beneficiarios CSI_idade (15)'!C24/'Beneficiarios CSI_idade (15)'!H24</f>
        <v>9.3126385809312637E-2</v>
      </c>
      <c r="D24" s="106">
        <f>'Beneficiarios CSI_idade (15)'!D24/'Beneficiarios CSI_idade (15)'!H24</f>
        <v>0.24390243902439024</v>
      </c>
      <c r="E24" s="106">
        <f>'Beneficiarios CSI_idade (15)'!E24/'Beneficiarios CSI_idade (15)'!H24</f>
        <v>0.21951219512195122</v>
      </c>
      <c r="F24" s="106">
        <f>'Beneficiarios CSI_idade (15)'!F24/'Beneficiarios CSI_idade (15)'!H24</f>
        <v>0.23946784922394679</v>
      </c>
      <c r="G24" s="102">
        <f>'Beneficiarios CSI_idade (15)'!G24/'Beneficiarios CSI_idade (15)'!H24</f>
        <v>0.2039911308203991</v>
      </c>
      <c r="H24" s="94"/>
      <c r="I24" s="101">
        <f>'Beneficiarios CSI_idade (15)'!J24/'Beneficiarios CSI_idade (15)'!O24</f>
        <v>0.10043668122270742</v>
      </c>
      <c r="J24" s="106">
        <f>'Beneficiarios CSI_idade (15)'!K24/'Beneficiarios CSI_idade (15)'!O24</f>
        <v>0.2423580786026201</v>
      </c>
      <c r="K24" s="106">
        <f>'Beneficiarios CSI_idade (15)'!L24/'Beneficiarios CSI_idade (15)'!O24</f>
        <v>0.22270742358078602</v>
      </c>
      <c r="L24" s="106">
        <f>'Beneficiarios CSI_idade (15)'!M24/'Beneficiarios CSI_idade (15)'!O24</f>
        <v>0.2423580786026201</v>
      </c>
      <c r="M24" s="102">
        <f>'Beneficiarios CSI_idade (15)'!N24/'Beneficiarios CSI_idade (15)'!O24</f>
        <v>0.19213973799126638</v>
      </c>
      <c r="O24" s="101">
        <f>'Beneficiarios CSI_idade (15)'!Q24/'Beneficiarios CSI_idade (15)'!V24</f>
        <v>0.10722100656455143</v>
      </c>
      <c r="P24" s="106">
        <f>'Beneficiarios CSI_idade (15)'!R24/'Beneficiarios CSI_idade (15)'!V24</f>
        <v>0.24507658643326038</v>
      </c>
      <c r="Q24" s="106">
        <f>'Beneficiarios CSI_idade (15)'!S24/'Beneficiarios CSI_idade (15)'!V24</f>
        <v>0.22538293216630198</v>
      </c>
      <c r="R24" s="106">
        <f>'Beneficiarios CSI_idade (15)'!T24/'Beneficiarios CSI_idade (15)'!V24</f>
        <v>0.23851203501094093</v>
      </c>
      <c r="S24" s="102">
        <f>'Beneficiarios CSI_idade (15)'!U24/'Beneficiarios CSI_idade (15)'!V24</f>
        <v>0.1838074398249453</v>
      </c>
      <c r="U24" s="101">
        <f>'Beneficiarios CSI_idade (15)'!X24/'Beneficiarios CSI_idade (15)'!AC24</f>
        <v>0.11713665943600868</v>
      </c>
      <c r="V24" s="106">
        <f>'Beneficiarios CSI_idade (15)'!Y24/'Beneficiarios CSI_idade (15)'!AC24</f>
        <v>0.24295010845986983</v>
      </c>
      <c r="W24" s="106">
        <f>'Beneficiarios CSI_idade (15)'!Z24/'Beneficiarios CSI_idade (15)'!AC24</f>
        <v>0.22559652928416485</v>
      </c>
      <c r="X24" s="106">
        <f>'Beneficiarios CSI_idade (15)'!AA24/'Beneficiarios CSI_idade (15)'!AC24</f>
        <v>0.2299349240780911</v>
      </c>
      <c r="Y24" s="102">
        <f>'Beneficiarios CSI_idade (15)'!AB24/'Beneficiarios CSI_idade (15)'!AC24</f>
        <v>0.18438177874186551</v>
      </c>
      <c r="AA24" s="101">
        <f>'Beneficiarios CSI_idade (15)'!AE24/'Beneficiarios CSI_idade (15)'!AJ24</f>
        <v>0.11320754716981132</v>
      </c>
      <c r="AB24" s="106">
        <f>'Beneficiarios CSI_idade (15)'!AF24/'Beneficiarios CSI_idade (15)'!AJ24</f>
        <v>0.23689727463312368</v>
      </c>
      <c r="AC24" s="106">
        <f>'Beneficiarios CSI_idade (15)'!AG24/'Beneficiarios CSI_idade (15)'!AJ24</f>
        <v>0.22222222222222221</v>
      </c>
      <c r="AD24" s="106">
        <f>'Beneficiarios CSI_idade (15)'!AH24/'Beneficiarios CSI_idade (15)'!AJ24</f>
        <v>0.23270440251572327</v>
      </c>
      <c r="AE24" s="102">
        <f>'Beneficiarios CSI_idade (15)'!AI24/'Beneficiarios CSI_idade (15)'!AJ24</f>
        <v>0.19496855345911951</v>
      </c>
    </row>
    <row r="25" spans="2:31" s="70" customFormat="1" ht="14.25" customHeight="1" x14ac:dyDescent="0.2">
      <c r="B25" s="28" t="str">
        <f>'Beneficiarios CSI_idade (15)'!B25</f>
        <v>Campo de Ourique</v>
      </c>
      <c r="C25" s="101">
        <f>'Beneficiarios CSI_idade (15)'!C25/'Beneficiarios CSI_idade (15)'!H25</f>
        <v>8.6614173228346455E-2</v>
      </c>
      <c r="D25" s="106">
        <f>'Beneficiarios CSI_idade (15)'!D25/'Beneficiarios CSI_idade (15)'!H25</f>
        <v>0.18110236220472442</v>
      </c>
      <c r="E25" s="106">
        <f>'Beneficiarios CSI_idade (15)'!E25/'Beneficiarios CSI_idade (15)'!H25</f>
        <v>0.19685039370078741</v>
      </c>
      <c r="F25" s="106">
        <f>'Beneficiarios CSI_idade (15)'!F25/'Beneficiarios CSI_idade (15)'!H25</f>
        <v>0.23228346456692914</v>
      </c>
      <c r="G25" s="102">
        <f>'Beneficiarios CSI_idade (15)'!G25/'Beneficiarios CSI_idade (15)'!H25</f>
        <v>0.30314960629921262</v>
      </c>
      <c r="H25" s="94"/>
      <c r="I25" s="101">
        <f>'Beneficiarios CSI_idade (15)'!J25/'Beneficiarios CSI_idade (15)'!O25</f>
        <v>0.10424710424710425</v>
      </c>
      <c r="J25" s="106">
        <f>'Beneficiarios CSI_idade (15)'!K25/'Beneficiarios CSI_idade (15)'!O25</f>
        <v>0.17760617760617761</v>
      </c>
      <c r="K25" s="106">
        <f>'Beneficiarios CSI_idade (15)'!L25/'Beneficiarios CSI_idade (15)'!O25</f>
        <v>0.18532818532818532</v>
      </c>
      <c r="L25" s="106">
        <f>'Beneficiarios CSI_idade (15)'!M25/'Beneficiarios CSI_idade (15)'!O25</f>
        <v>0.23166023166023167</v>
      </c>
      <c r="M25" s="102">
        <f>'Beneficiarios CSI_idade (15)'!N25/'Beneficiarios CSI_idade (15)'!O25</f>
        <v>0.30115830115830117</v>
      </c>
      <c r="O25" s="101">
        <f>'Beneficiarios CSI_idade (15)'!Q25/'Beneficiarios CSI_idade (15)'!V25</f>
        <v>0.11153846153846154</v>
      </c>
      <c r="P25" s="106">
        <f>'Beneficiarios CSI_idade (15)'!R25/'Beneficiarios CSI_idade (15)'!V25</f>
        <v>0.17692307692307693</v>
      </c>
      <c r="Q25" s="106">
        <f>'Beneficiarios CSI_idade (15)'!S25/'Beneficiarios CSI_idade (15)'!V25</f>
        <v>0.19230769230769232</v>
      </c>
      <c r="R25" s="106">
        <f>'Beneficiarios CSI_idade (15)'!T25/'Beneficiarios CSI_idade (15)'!V25</f>
        <v>0.22307692307692309</v>
      </c>
      <c r="S25" s="102">
        <f>'Beneficiarios CSI_idade (15)'!U25/'Beneficiarios CSI_idade (15)'!V25</f>
        <v>0.29615384615384616</v>
      </c>
      <c r="U25" s="101">
        <f>'Beneficiarios CSI_idade (15)'!X25/'Beneficiarios CSI_idade (15)'!AC25</f>
        <v>0.12595419847328243</v>
      </c>
      <c r="V25" s="106">
        <f>'Beneficiarios CSI_idade (15)'!Y25/'Beneficiarios CSI_idade (15)'!AC25</f>
        <v>0.17557251908396945</v>
      </c>
      <c r="W25" s="106">
        <f>'Beneficiarios CSI_idade (15)'!Z25/'Beneficiarios CSI_idade (15)'!AC25</f>
        <v>0.18702290076335878</v>
      </c>
      <c r="X25" s="106">
        <f>'Beneficiarios CSI_idade (15)'!AA25/'Beneficiarios CSI_idade (15)'!AC25</f>
        <v>0.22137404580152673</v>
      </c>
      <c r="Y25" s="102">
        <f>'Beneficiarios CSI_idade (15)'!AB25/'Beneficiarios CSI_idade (15)'!AC25</f>
        <v>0.29007633587786258</v>
      </c>
      <c r="AA25" s="101">
        <f>'Beneficiarios CSI_idade (15)'!AE25/'Beneficiarios CSI_idade (15)'!AJ25</f>
        <v>0.12222222222222222</v>
      </c>
      <c r="AB25" s="106">
        <f>'Beneficiarios CSI_idade (15)'!AF25/'Beneficiarios CSI_idade (15)'!AJ25</f>
        <v>0.17037037037037037</v>
      </c>
      <c r="AC25" s="106">
        <f>'Beneficiarios CSI_idade (15)'!AG25/'Beneficiarios CSI_idade (15)'!AJ25</f>
        <v>0.19259259259259259</v>
      </c>
      <c r="AD25" s="106">
        <f>'Beneficiarios CSI_idade (15)'!AH25/'Beneficiarios CSI_idade (15)'!AJ25</f>
        <v>0.22592592592592592</v>
      </c>
      <c r="AE25" s="102">
        <f>'Beneficiarios CSI_idade (15)'!AI25/'Beneficiarios CSI_idade (15)'!AJ25</f>
        <v>0.28888888888888886</v>
      </c>
    </row>
    <row r="26" spans="2:31" s="70" customFormat="1" ht="14.25" customHeight="1" x14ac:dyDescent="0.2">
      <c r="B26" s="28" t="str">
        <f>'Beneficiarios CSI_idade (15)'!B26</f>
        <v>Campolide</v>
      </c>
      <c r="C26" s="101">
        <f>'Beneficiarios CSI_idade (15)'!C26/'Beneficiarios CSI_idade (15)'!H26</f>
        <v>5.8139534883720929E-2</v>
      </c>
      <c r="D26" s="106">
        <f>'Beneficiarios CSI_idade (15)'!D26/'Beneficiarios CSI_idade (15)'!H26</f>
        <v>0.19767441860465115</v>
      </c>
      <c r="E26" s="106">
        <f>'Beneficiarios CSI_idade (15)'!E26/'Beneficiarios CSI_idade (15)'!H26</f>
        <v>0.27325581395348836</v>
      </c>
      <c r="F26" s="106">
        <f>'Beneficiarios CSI_idade (15)'!F26/'Beneficiarios CSI_idade (15)'!H26</f>
        <v>0.15697674418604651</v>
      </c>
      <c r="G26" s="102">
        <f>'Beneficiarios CSI_idade (15)'!G26/'Beneficiarios CSI_idade (15)'!H26</f>
        <v>0.31395348837209303</v>
      </c>
      <c r="H26" s="94"/>
      <c r="I26" s="101">
        <f>'Beneficiarios CSI_idade (15)'!J26/'Beneficiarios CSI_idade (15)'!O26</f>
        <v>6.3953488372093026E-2</v>
      </c>
      <c r="J26" s="106">
        <f>'Beneficiarios CSI_idade (15)'!K26/'Beneficiarios CSI_idade (15)'!O26</f>
        <v>0.19767441860465115</v>
      </c>
      <c r="K26" s="106">
        <f>'Beneficiarios CSI_idade (15)'!L26/'Beneficiarios CSI_idade (15)'!O26</f>
        <v>0.27325581395348836</v>
      </c>
      <c r="L26" s="106">
        <f>'Beneficiarios CSI_idade (15)'!M26/'Beneficiarios CSI_idade (15)'!O26</f>
        <v>0.15116279069767441</v>
      </c>
      <c r="M26" s="102">
        <f>'Beneficiarios CSI_idade (15)'!N26/'Beneficiarios CSI_idade (15)'!O26</f>
        <v>0.31395348837209303</v>
      </c>
      <c r="O26" s="101">
        <f>'Beneficiarios CSI_idade (15)'!Q26/'Beneficiarios CSI_idade (15)'!V26</f>
        <v>7.4712643678160925E-2</v>
      </c>
      <c r="P26" s="106">
        <f>'Beneficiarios CSI_idade (15)'!R26/'Beneficiarios CSI_idade (15)'!V26</f>
        <v>0.20689655172413793</v>
      </c>
      <c r="Q26" s="106">
        <f>'Beneficiarios CSI_idade (15)'!S26/'Beneficiarios CSI_idade (15)'!V26</f>
        <v>0.26436781609195403</v>
      </c>
      <c r="R26" s="106">
        <f>'Beneficiarios CSI_idade (15)'!T26/'Beneficiarios CSI_idade (15)'!V26</f>
        <v>0.14367816091954022</v>
      </c>
      <c r="S26" s="102">
        <f>'Beneficiarios CSI_idade (15)'!U26/'Beneficiarios CSI_idade (15)'!V26</f>
        <v>0.31034482758620691</v>
      </c>
      <c r="U26" s="101">
        <f>'Beneficiarios CSI_idade (15)'!X26/'Beneficiarios CSI_idade (15)'!AC26</f>
        <v>8.5714285714285715E-2</v>
      </c>
      <c r="V26" s="106">
        <f>'Beneficiarios CSI_idade (15)'!Y26/'Beneficiarios CSI_idade (15)'!AC26</f>
        <v>0.21142857142857144</v>
      </c>
      <c r="W26" s="106">
        <f>'Beneficiarios CSI_idade (15)'!Z26/'Beneficiarios CSI_idade (15)'!AC26</f>
        <v>0.26285714285714284</v>
      </c>
      <c r="X26" s="106">
        <f>'Beneficiarios CSI_idade (15)'!AA26/'Beneficiarios CSI_idade (15)'!AC26</f>
        <v>0.14285714285714285</v>
      </c>
      <c r="Y26" s="102">
        <f>'Beneficiarios CSI_idade (15)'!AB26/'Beneficiarios CSI_idade (15)'!AC26</f>
        <v>0.29714285714285715</v>
      </c>
      <c r="AA26" s="101">
        <f>'Beneficiarios CSI_idade (15)'!AE26/'Beneficiarios CSI_idade (15)'!AJ26</f>
        <v>8.1967213114754092E-2</v>
      </c>
      <c r="AB26" s="106">
        <f>'Beneficiarios CSI_idade (15)'!AF26/'Beneficiarios CSI_idade (15)'!AJ26</f>
        <v>0.20218579234972678</v>
      </c>
      <c r="AC26" s="106">
        <f>'Beneficiarios CSI_idade (15)'!AG26/'Beneficiarios CSI_idade (15)'!AJ26</f>
        <v>0.26775956284153007</v>
      </c>
      <c r="AD26" s="106">
        <f>'Beneficiarios CSI_idade (15)'!AH26/'Beneficiarios CSI_idade (15)'!AJ26</f>
        <v>0.14754098360655737</v>
      </c>
      <c r="AE26" s="102">
        <f>'Beneficiarios CSI_idade (15)'!AI26/'Beneficiarios CSI_idade (15)'!AJ26</f>
        <v>0.30054644808743169</v>
      </c>
    </row>
    <row r="27" spans="2:31" s="70" customFormat="1" ht="14.25" customHeight="1" x14ac:dyDescent="0.2">
      <c r="B27" s="28" t="str">
        <f>'Beneficiarios CSI_idade (15)'!B27</f>
        <v>Carnide</v>
      </c>
      <c r="C27" s="101">
        <f>'Beneficiarios CSI_idade (15)'!C27/'Beneficiarios CSI_idade (15)'!H27</f>
        <v>8.6021505376344093E-2</v>
      </c>
      <c r="D27" s="106">
        <f>'Beneficiarios CSI_idade (15)'!D27/'Beneficiarios CSI_idade (15)'!H27</f>
        <v>0.22043010752688172</v>
      </c>
      <c r="E27" s="106">
        <f>'Beneficiarios CSI_idade (15)'!E27/'Beneficiarios CSI_idade (15)'!H27</f>
        <v>0.30107526881720431</v>
      </c>
      <c r="F27" s="106">
        <f>'Beneficiarios CSI_idade (15)'!F27/'Beneficiarios CSI_idade (15)'!H27</f>
        <v>0.23655913978494625</v>
      </c>
      <c r="G27" s="102">
        <f>'Beneficiarios CSI_idade (15)'!G27/'Beneficiarios CSI_idade (15)'!H27</f>
        <v>0.15591397849462366</v>
      </c>
      <c r="H27" s="94"/>
      <c r="I27" s="101">
        <f>'Beneficiarios CSI_idade (15)'!J27/'Beneficiarios CSI_idade (15)'!O27</f>
        <v>8.7431693989071038E-2</v>
      </c>
      <c r="J27" s="106">
        <f>'Beneficiarios CSI_idade (15)'!K27/'Beneficiarios CSI_idade (15)'!O27</f>
        <v>0.22404371584699453</v>
      </c>
      <c r="K27" s="106">
        <f>'Beneficiarios CSI_idade (15)'!L27/'Beneficiarios CSI_idade (15)'!O27</f>
        <v>0.30054644808743169</v>
      </c>
      <c r="L27" s="106">
        <f>'Beneficiarios CSI_idade (15)'!M27/'Beneficiarios CSI_idade (15)'!O27</f>
        <v>0.24043715846994534</v>
      </c>
      <c r="M27" s="102">
        <f>'Beneficiarios CSI_idade (15)'!N27/'Beneficiarios CSI_idade (15)'!O27</f>
        <v>0.14754098360655737</v>
      </c>
      <c r="O27" s="101">
        <f>'Beneficiarios CSI_idade (15)'!Q27/'Beneficiarios CSI_idade (15)'!V27</f>
        <v>8.8888888888888892E-2</v>
      </c>
      <c r="P27" s="106">
        <f>'Beneficiarios CSI_idade (15)'!R27/'Beneficiarios CSI_idade (15)'!V27</f>
        <v>0.22222222222222221</v>
      </c>
      <c r="Q27" s="106">
        <f>'Beneficiarios CSI_idade (15)'!S27/'Beneficiarios CSI_idade (15)'!V27</f>
        <v>0.3</v>
      </c>
      <c r="R27" s="106">
        <f>'Beneficiarios CSI_idade (15)'!T27/'Beneficiarios CSI_idade (15)'!V27</f>
        <v>0.24444444444444444</v>
      </c>
      <c r="S27" s="102">
        <f>'Beneficiarios CSI_idade (15)'!U27/'Beneficiarios CSI_idade (15)'!V27</f>
        <v>0.14444444444444443</v>
      </c>
      <c r="U27" s="101">
        <f>'Beneficiarios CSI_idade (15)'!X27/'Beneficiarios CSI_idade (15)'!AC27</f>
        <v>9.3406593406593408E-2</v>
      </c>
      <c r="V27" s="106">
        <f>'Beneficiarios CSI_idade (15)'!Y27/'Beneficiarios CSI_idade (15)'!AC27</f>
        <v>0.23076923076923078</v>
      </c>
      <c r="W27" s="106">
        <f>'Beneficiarios CSI_idade (15)'!Z27/'Beneficiarios CSI_idade (15)'!AC27</f>
        <v>0.2967032967032967</v>
      </c>
      <c r="X27" s="106">
        <f>'Beneficiarios CSI_idade (15)'!AA27/'Beneficiarios CSI_idade (15)'!AC27</f>
        <v>0.24175824175824176</v>
      </c>
      <c r="Y27" s="102">
        <f>'Beneficiarios CSI_idade (15)'!AB27/'Beneficiarios CSI_idade (15)'!AC27</f>
        <v>0.13736263736263737</v>
      </c>
      <c r="AA27" s="101">
        <f>'Beneficiarios CSI_idade (15)'!AE27/'Beneficiarios CSI_idade (15)'!AJ27</f>
        <v>9.4240837696335081E-2</v>
      </c>
      <c r="AB27" s="106">
        <f>'Beneficiarios CSI_idade (15)'!AF27/'Beneficiarios CSI_idade (15)'!AJ27</f>
        <v>0.23036649214659685</v>
      </c>
      <c r="AC27" s="106">
        <f>'Beneficiarios CSI_idade (15)'!AG27/'Beneficiarios CSI_idade (15)'!AJ27</f>
        <v>0.29319371727748689</v>
      </c>
      <c r="AD27" s="106">
        <f>'Beneficiarios CSI_idade (15)'!AH27/'Beneficiarios CSI_idade (15)'!AJ27</f>
        <v>0.23036649214659685</v>
      </c>
      <c r="AE27" s="102">
        <f>'Beneficiarios CSI_idade (15)'!AI27/'Beneficiarios CSI_idade (15)'!AJ27</f>
        <v>0.15183246073298429</v>
      </c>
    </row>
    <row r="28" spans="2:31" s="70" customFormat="1" ht="14.25" customHeight="1" x14ac:dyDescent="0.2">
      <c r="B28" s="28" t="str">
        <f>'Beneficiarios CSI_idade (15)'!B28</f>
        <v>Estrela</v>
      </c>
      <c r="C28" s="101">
        <f>'Beneficiarios CSI_idade (15)'!C28/'Beneficiarios CSI_idade (15)'!H28</f>
        <v>0.10407239819004525</v>
      </c>
      <c r="D28" s="106">
        <f>'Beneficiarios CSI_idade (15)'!D28/'Beneficiarios CSI_idade (15)'!H28</f>
        <v>0.15837104072398189</v>
      </c>
      <c r="E28" s="106">
        <f>'Beneficiarios CSI_idade (15)'!E28/'Beneficiarios CSI_idade (15)'!H28</f>
        <v>0.21719457013574661</v>
      </c>
      <c r="F28" s="106">
        <f>'Beneficiarios CSI_idade (15)'!F28/'Beneficiarios CSI_idade (15)'!H28</f>
        <v>0.23981900452488689</v>
      </c>
      <c r="G28" s="102">
        <f>'Beneficiarios CSI_idade (15)'!G28/'Beneficiarios CSI_idade (15)'!H28</f>
        <v>0.28054298642533937</v>
      </c>
      <c r="H28" s="94"/>
      <c r="I28" s="101">
        <f>'Beneficiarios CSI_idade (15)'!J28/'Beneficiarios CSI_idade (15)'!O28</f>
        <v>0.1095890410958904</v>
      </c>
      <c r="J28" s="106">
        <f>'Beneficiarios CSI_idade (15)'!K28/'Beneficiarios CSI_idade (15)'!O28</f>
        <v>0.15981735159817351</v>
      </c>
      <c r="K28" s="106">
        <f>'Beneficiarios CSI_idade (15)'!L28/'Beneficiarios CSI_idade (15)'!O28</f>
        <v>0.22374429223744291</v>
      </c>
      <c r="L28" s="106">
        <f>'Beneficiarios CSI_idade (15)'!M28/'Beneficiarios CSI_idade (15)'!O28</f>
        <v>0.23287671232876711</v>
      </c>
      <c r="M28" s="102">
        <f>'Beneficiarios CSI_idade (15)'!N28/'Beneficiarios CSI_idade (15)'!O28</f>
        <v>0.27397260273972601</v>
      </c>
      <c r="O28" s="101">
        <f>'Beneficiarios CSI_idade (15)'!Q28/'Beneficiarios CSI_idade (15)'!V28</f>
        <v>0.12</v>
      </c>
      <c r="P28" s="106">
        <f>'Beneficiarios CSI_idade (15)'!R28/'Beneficiarios CSI_idade (15)'!V28</f>
        <v>0.16</v>
      </c>
      <c r="Q28" s="106">
        <f>'Beneficiarios CSI_idade (15)'!S28/'Beneficiarios CSI_idade (15)'!V28</f>
        <v>0.21777777777777776</v>
      </c>
      <c r="R28" s="106">
        <f>'Beneficiarios CSI_idade (15)'!T28/'Beneficiarios CSI_idade (15)'!V28</f>
        <v>0.23555555555555555</v>
      </c>
      <c r="S28" s="102">
        <f>'Beneficiarios CSI_idade (15)'!U28/'Beneficiarios CSI_idade (15)'!V28</f>
        <v>0.26666666666666666</v>
      </c>
      <c r="U28" s="101">
        <f>'Beneficiarios CSI_idade (15)'!X28/'Beneficiarios CSI_idade (15)'!AC28</f>
        <v>0.12280701754385964</v>
      </c>
      <c r="V28" s="106">
        <f>'Beneficiarios CSI_idade (15)'!Y28/'Beneficiarios CSI_idade (15)'!AC28</f>
        <v>0.17105263157894737</v>
      </c>
      <c r="W28" s="106">
        <f>'Beneficiarios CSI_idade (15)'!Z28/'Beneficiarios CSI_idade (15)'!AC28</f>
        <v>0.21491228070175439</v>
      </c>
      <c r="X28" s="106">
        <f>'Beneficiarios CSI_idade (15)'!AA28/'Beneficiarios CSI_idade (15)'!AC28</f>
        <v>0.23245614035087719</v>
      </c>
      <c r="Y28" s="102">
        <f>'Beneficiarios CSI_idade (15)'!AB28/'Beneficiarios CSI_idade (15)'!AC28</f>
        <v>0.25877192982456143</v>
      </c>
      <c r="AA28" s="101">
        <f>'Beneficiarios CSI_idade (15)'!AE28/'Beneficiarios CSI_idade (15)'!AJ28</f>
        <v>0.11914893617021277</v>
      </c>
      <c r="AB28" s="106">
        <f>'Beneficiarios CSI_idade (15)'!AF28/'Beneficiarios CSI_idade (15)'!AJ28</f>
        <v>0.1702127659574468</v>
      </c>
      <c r="AC28" s="106">
        <f>'Beneficiarios CSI_idade (15)'!AG28/'Beneficiarios CSI_idade (15)'!AJ28</f>
        <v>0.20851063829787234</v>
      </c>
      <c r="AD28" s="106">
        <f>'Beneficiarios CSI_idade (15)'!AH28/'Beneficiarios CSI_idade (15)'!AJ28</f>
        <v>0.23404255319148937</v>
      </c>
      <c r="AE28" s="102">
        <f>'Beneficiarios CSI_idade (15)'!AI28/'Beneficiarios CSI_idade (15)'!AJ28</f>
        <v>0.26808510638297872</v>
      </c>
    </row>
    <row r="29" spans="2:31" s="70" customFormat="1" ht="14.25" customHeight="1" x14ac:dyDescent="0.2">
      <c r="B29" s="28" t="str">
        <f>'Beneficiarios CSI_idade (15)'!B29</f>
        <v>Lumiar</v>
      </c>
      <c r="C29" s="101">
        <f>'Beneficiarios CSI_idade (15)'!C29/'Beneficiarios CSI_idade (15)'!H29</f>
        <v>9.3525179856115109E-2</v>
      </c>
      <c r="D29" s="106">
        <f>'Beneficiarios CSI_idade (15)'!D29/'Beneficiarios CSI_idade (15)'!H29</f>
        <v>0.18345323741007194</v>
      </c>
      <c r="E29" s="106">
        <f>'Beneficiarios CSI_idade (15)'!E29/'Beneficiarios CSI_idade (15)'!H29</f>
        <v>0.24820143884892087</v>
      </c>
      <c r="F29" s="106">
        <f>'Beneficiarios CSI_idade (15)'!F29/'Beneficiarios CSI_idade (15)'!H29</f>
        <v>0.23741007194244604</v>
      </c>
      <c r="G29" s="102">
        <f>'Beneficiarios CSI_idade (15)'!G29/'Beneficiarios CSI_idade (15)'!H29</f>
        <v>0.23741007194244604</v>
      </c>
      <c r="H29" s="94"/>
      <c r="I29" s="101">
        <f>'Beneficiarios CSI_idade (15)'!J29/'Beneficiarios CSI_idade (15)'!O29</f>
        <v>0.11194029850746269</v>
      </c>
      <c r="J29" s="106">
        <f>'Beneficiarios CSI_idade (15)'!K29/'Beneficiarios CSI_idade (15)'!O29</f>
        <v>0.18656716417910449</v>
      </c>
      <c r="K29" s="106">
        <f>'Beneficiarios CSI_idade (15)'!L29/'Beneficiarios CSI_idade (15)'!O29</f>
        <v>0.24253731343283583</v>
      </c>
      <c r="L29" s="106">
        <f>'Beneficiarios CSI_idade (15)'!M29/'Beneficiarios CSI_idade (15)'!O29</f>
        <v>0.23507462686567165</v>
      </c>
      <c r="M29" s="102">
        <f>'Beneficiarios CSI_idade (15)'!N29/'Beneficiarios CSI_idade (15)'!O29</f>
        <v>0.22388059701492538</v>
      </c>
      <c r="O29" s="101">
        <f>'Beneficiarios CSI_idade (15)'!Q29/'Beneficiarios CSI_idade (15)'!V29</f>
        <v>0.12867647058823528</v>
      </c>
      <c r="P29" s="106">
        <f>'Beneficiarios CSI_idade (15)'!R29/'Beneficiarios CSI_idade (15)'!V29</f>
        <v>0.18382352941176472</v>
      </c>
      <c r="Q29" s="106">
        <f>'Beneficiarios CSI_idade (15)'!S29/'Beneficiarios CSI_idade (15)'!V29</f>
        <v>0.23897058823529413</v>
      </c>
      <c r="R29" s="106">
        <f>'Beneficiarios CSI_idade (15)'!T29/'Beneficiarios CSI_idade (15)'!V29</f>
        <v>0.23161764705882354</v>
      </c>
      <c r="S29" s="102">
        <f>'Beneficiarios CSI_idade (15)'!U29/'Beneficiarios CSI_idade (15)'!V29</f>
        <v>0.21691176470588236</v>
      </c>
      <c r="U29" s="101">
        <f>'Beneficiarios CSI_idade (15)'!X29/'Beneficiarios CSI_idade (15)'!AC29</f>
        <v>0.13454545454545455</v>
      </c>
      <c r="V29" s="106">
        <f>'Beneficiarios CSI_idade (15)'!Y29/'Beneficiarios CSI_idade (15)'!AC29</f>
        <v>0.18181818181818182</v>
      </c>
      <c r="W29" s="106">
        <f>'Beneficiarios CSI_idade (15)'!Z29/'Beneficiarios CSI_idade (15)'!AC29</f>
        <v>0.24</v>
      </c>
      <c r="X29" s="106">
        <f>'Beneficiarios CSI_idade (15)'!AA29/'Beneficiarios CSI_idade (15)'!AC29</f>
        <v>0.2290909090909091</v>
      </c>
      <c r="Y29" s="102">
        <f>'Beneficiarios CSI_idade (15)'!AB29/'Beneficiarios CSI_idade (15)'!AC29</f>
        <v>0.21454545454545454</v>
      </c>
      <c r="AA29" s="101">
        <f>'Beneficiarios CSI_idade (15)'!AE29/'Beneficiarios CSI_idade (15)'!AJ29</f>
        <v>0.12837837837837837</v>
      </c>
      <c r="AB29" s="106">
        <f>'Beneficiarios CSI_idade (15)'!AF29/'Beneficiarios CSI_idade (15)'!AJ29</f>
        <v>0.17229729729729729</v>
      </c>
      <c r="AC29" s="106">
        <f>'Beneficiarios CSI_idade (15)'!AG29/'Beneficiarios CSI_idade (15)'!AJ29</f>
        <v>0.24324324324324326</v>
      </c>
      <c r="AD29" s="106">
        <f>'Beneficiarios CSI_idade (15)'!AH29/'Beneficiarios CSI_idade (15)'!AJ29</f>
        <v>0.22297297297297297</v>
      </c>
      <c r="AE29" s="102">
        <f>'Beneficiarios CSI_idade (15)'!AI29/'Beneficiarios CSI_idade (15)'!AJ29</f>
        <v>0.23310810810810811</v>
      </c>
    </row>
    <row r="30" spans="2:31" s="70" customFormat="1" ht="14.25" customHeight="1" x14ac:dyDescent="0.2">
      <c r="B30" s="28" t="str">
        <f>'Beneficiarios CSI_idade (15)'!B30</f>
        <v>Marvila</v>
      </c>
      <c r="C30" s="101">
        <f>'Beneficiarios CSI_idade (15)'!C30/'Beneficiarios CSI_idade (15)'!H30</f>
        <v>0.1079136690647482</v>
      </c>
      <c r="D30" s="106">
        <f>'Beneficiarios CSI_idade (15)'!D30/'Beneficiarios CSI_idade (15)'!H30</f>
        <v>0.25539568345323743</v>
      </c>
      <c r="E30" s="106">
        <f>'Beneficiarios CSI_idade (15)'!E30/'Beneficiarios CSI_idade (15)'!H30</f>
        <v>0.26798561151079137</v>
      </c>
      <c r="F30" s="106">
        <f>'Beneficiarios CSI_idade (15)'!F30/'Beneficiarios CSI_idade (15)'!H30</f>
        <v>0.20143884892086331</v>
      </c>
      <c r="G30" s="102">
        <f>'Beneficiarios CSI_idade (15)'!G30/'Beneficiarios CSI_idade (15)'!H30</f>
        <v>0.1672661870503597</v>
      </c>
      <c r="H30" s="94"/>
      <c r="I30" s="101">
        <f>'Beneficiarios CSI_idade (15)'!J30/'Beneficiarios CSI_idade (15)'!O30</f>
        <v>0.1206581352833638</v>
      </c>
      <c r="J30" s="106">
        <f>'Beneficiarios CSI_idade (15)'!K30/'Beneficiarios CSI_idade (15)'!O30</f>
        <v>0.25959780621572209</v>
      </c>
      <c r="K30" s="106">
        <f>'Beneficiarios CSI_idade (15)'!L30/'Beneficiarios CSI_idade (15)'!O30</f>
        <v>0.26691042047531993</v>
      </c>
      <c r="L30" s="106">
        <f>'Beneficiarios CSI_idade (15)'!M30/'Beneficiarios CSI_idade (15)'!O30</f>
        <v>0.20109689213893966</v>
      </c>
      <c r="M30" s="102">
        <f>'Beneficiarios CSI_idade (15)'!N30/'Beneficiarios CSI_idade (15)'!O30</f>
        <v>0.15173674588665448</v>
      </c>
      <c r="O30" s="101">
        <f>'Beneficiarios CSI_idade (15)'!Q30/'Beneficiarios CSI_idade (15)'!V30</f>
        <v>0.13405797101449277</v>
      </c>
      <c r="P30" s="106">
        <f>'Beneficiarios CSI_idade (15)'!R30/'Beneficiarios CSI_idade (15)'!V30</f>
        <v>0.25543478260869568</v>
      </c>
      <c r="Q30" s="106">
        <f>'Beneficiarios CSI_idade (15)'!S30/'Beneficiarios CSI_idade (15)'!V30</f>
        <v>0.26630434782608697</v>
      </c>
      <c r="R30" s="106">
        <f>'Beneficiarios CSI_idade (15)'!T30/'Beneficiarios CSI_idade (15)'!V30</f>
        <v>0.19927536231884058</v>
      </c>
      <c r="S30" s="102">
        <f>'Beneficiarios CSI_idade (15)'!U30/'Beneficiarios CSI_idade (15)'!V30</f>
        <v>0.14492753623188406</v>
      </c>
      <c r="U30" s="101">
        <f>'Beneficiarios CSI_idade (15)'!X30/'Beneficiarios CSI_idade (15)'!AC30</f>
        <v>0.15357142857142858</v>
      </c>
      <c r="V30" s="106">
        <f>'Beneficiarios CSI_idade (15)'!Y30/'Beneficiarios CSI_idade (15)'!AC30</f>
        <v>0.25357142857142856</v>
      </c>
      <c r="W30" s="106">
        <f>'Beneficiarios CSI_idade (15)'!Z30/'Beneficiarios CSI_idade (15)'!AC30</f>
        <v>0.26607142857142857</v>
      </c>
      <c r="X30" s="106">
        <f>'Beneficiarios CSI_idade (15)'!AA30/'Beneficiarios CSI_idade (15)'!AC30</f>
        <v>0.1875</v>
      </c>
      <c r="Y30" s="102">
        <f>'Beneficiarios CSI_idade (15)'!AB30/'Beneficiarios CSI_idade (15)'!AC30</f>
        <v>0.13928571428571429</v>
      </c>
      <c r="AA30" s="101">
        <f>'Beneficiarios CSI_idade (15)'!AE30/'Beneficiarios CSI_idade (15)'!AJ30</f>
        <v>0.14858096828046743</v>
      </c>
      <c r="AB30" s="106">
        <f>'Beneficiarios CSI_idade (15)'!AF30/'Beneficiarios CSI_idade (15)'!AJ30</f>
        <v>0.24707846410684475</v>
      </c>
      <c r="AC30" s="106">
        <f>'Beneficiarios CSI_idade (15)'!AG30/'Beneficiarios CSI_idade (15)'!AJ30</f>
        <v>0.2570951585976628</v>
      </c>
      <c r="AD30" s="106">
        <f>'Beneficiarios CSI_idade (15)'!AH30/'Beneficiarios CSI_idade (15)'!AJ30</f>
        <v>0.19031719532554256</v>
      </c>
      <c r="AE30" s="102">
        <f>'Beneficiarios CSI_idade (15)'!AI30/'Beneficiarios CSI_idade (15)'!AJ30</f>
        <v>0.15692821368948248</v>
      </c>
    </row>
    <row r="31" spans="2:31" s="70" customFormat="1" ht="14.25" customHeight="1" x14ac:dyDescent="0.2">
      <c r="B31" s="28" t="str">
        <f>'Beneficiarios CSI_idade (15)'!B31</f>
        <v>Misericórdia</v>
      </c>
      <c r="C31" s="101">
        <f>'Beneficiarios CSI_idade (15)'!C31/'Beneficiarios CSI_idade (15)'!H31</f>
        <v>7.8947368421052627E-2</v>
      </c>
      <c r="D31" s="106">
        <f>'Beneficiarios CSI_idade (15)'!D31/'Beneficiarios CSI_idade (15)'!H31</f>
        <v>0.25877192982456143</v>
      </c>
      <c r="E31" s="106">
        <f>'Beneficiarios CSI_idade (15)'!E31/'Beneficiarios CSI_idade (15)'!H31</f>
        <v>0.18421052631578946</v>
      </c>
      <c r="F31" s="106">
        <f>'Beneficiarios CSI_idade (15)'!F31/'Beneficiarios CSI_idade (15)'!H31</f>
        <v>0.22368421052631579</v>
      </c>
      <c r="G31" s="102">
        <f>'Beneficiarios CSI_idade (15)'!G31/'Beneficiarios CSI_idade (15)'!H31</f>
        <v>0.25438596491228072</v>
      </c>
      <c r="H31" s="94"/>
      <c r="I31" s="101">
        <f>'Beneficiarios CSI_idade (15)'!J31/'Beneficiarios CSI_idade (15)'!O31</f>
        <v>9.375E-2</v>
      </c>
      <c r="J31" s="106">
        <f>'Beneficiarios CSI_idade (15)'!K31/'Beneficiarios CSI_idade (15)'!O31</f>
        <v>0.26339285714285715</v>
      </c>
      <c r="K31" s="106">
        <f>'Beneficiarios CSI_idade (15)'!L31/'Beneficiarios CSI_idade (15)'!O31</f>
        <v>0.18303571428571427</v>
      </c>
      <c r="L31" s="106">
        <f>'Beneficiarios CSI_idade (15)'!M31/'Beneficiarios CSI_idade (15)'!O31</f>
        <v>0.20982142857142858</v>
      </c>
      <c r="M31" s="102">
        <f>'Beneficiarios CSI_idade (15)'!N31/'Beneficiarios CSI_idade (15)'!O31</f>
        <v>0.25</v>
      </c>
      <c r="O31" s="101">
        <f>'Beneficiarios CSI_idade (15)'!Q31/'Beneficiarios CSI_idade (15)'!V31</f>
        <v>0.11013215859030837</v>
      </c>
      <c r="P31" s="106">
        <f>'Beneficiarios CSI_idade (15)'!R31/'Beneficiarios CSI_idade (15)'!V31</f>
        <v>0.25991189427312777</v>
      </c>
      <c r="Q31" s="106">
        <f>'Beneficiarios CSI_idade (15)'!S31/'Beneficiarios CSI_idade (15)'!V31</f>
        <v>0.18502202643171806</v>
      </c>
      <c r="R31" s="106">
        <f>'Beneficiarios CSI_idade (15)'!T31/'Beneficiarios CSI_idade (15)'!V31</f>
        <v>0.20264317180616739</v>
      </c>
      <c r="S31" s="102">
        <f>'Beneficiarios CSI_idade (15)'!U31/'Beneficiarios CSI_idade (15)'!V31</f>
        <v>0.24229074889867841</v>
      </c>
      <c r="U31" s="101">
        <f>'Beneficiarios CSI_idade (15)'!X31/'Beneficiarios CSI_idade (15)'!AC31</f>
        <v>0.11659192825112108</v>
      </c>
      <c r="V31" s="106">
        <f>'Beneficiarios CSI_idade (15)'!Y31/'Beneficiarios CSI_idade (15)'!AC31</f>
        <v>0.2556053811659193</v>
      </c>
      <c r="W31" s="106">
        <f>'Beneficiarios CSI_idade (15)'!Z31/'Beneficiarios CSI_idade (15)'!AC31</f>
        <v>0.18834080717488788</v>
      </c>
      <c r="X31" s="106">
        <f>'Beneficiarios CSI_idade (15)'!AA31/'Beneficiarios CSI_idade (15)'!AC31</f>
        <v>0.19730941704035873</v>
      </c>
      <c r="Y31" s="102">
        <f>'Beneficiarios CSI_idade (15)'!AB31/'Beneficiarios CSI_idade (15)'!AC31</f>
        <v>0.24215246636771301</v>
      </c>
      <c r="AA31" s="101">
        <f>'Beneficiarios CSI_idade (15)'!AE31/'Beneficiarios CSI_idade (15)'!AJ31</f>
        <v>0.10878661087866109</v>
      </c>
      <c r="AB31" s="106">
        <f>'Beneficiarios CSI_idade (15)'!AF31/'Beneficiarios CSI_idade (15)'!AJ31</f>
        <v>0.24686192468619247</v>
      </c>
      <c r="AC31" s="106">
        <f>'Beneficiarios CSI_idade (15)'!AG31/'Beneficiarios CSI_idade (15)'!AJ31</f>
        <v>0.18410041841004185</v>
      </c>
      <c r="AD31" s="106">
        <f>'Beneficiarios CSI_idade (15)'!AH31/'Beneficiarios CSI_idade (15)'!AJ31</f>
        <v>0.21757322175732219</v>
      </c>
      <c r="AE31" s="102">
        <f>'Beneficiarios CSI_idade (15)'!AI31/'Beneficiarios CSI_idade (15)'!AJ31</f>
        <v>0.24267782426778242</v>
      </c>
    </row>
    <row r="32" spans="2:31" s="70" customFormat="1" ht="14.25" customHeight="1" x14ac:dyDescent="0.2">
      <c r="B32" s="28" t="str">
        <f>'Beneficiarios CSI_idade (15)'!B32</f>
        <v>Olivais</v>
      </c>
      <c r="C32" s="101">
        <f>'Beneficiarios CSI_idade (15)'!C32/'Beneficiarios CSI_idade (15)'!H32</f>
        <v>7.6086956521739135E-2</v>
      </c>
      <c r="D32" s="106">
        <f>'Beneficiarios CSI_idade (15)'!D32/'Beneficiarios CSI_idade (15)'!H32</f>
        <v>0.20923913043478262</v>
      </c>
      <c r="E32" s="106">
        <f>'Beneficiarios CSI_idade (15)'!E32/'Beneficiarios CSI_idade (15)'!H32</f>
        <v>0.24728260869565216</v>
      </c>
      <c r="F32" s="106">
        <f>'Beneficiarios CSI_idade (15)'!F32/'Beneficiarios CSI_idade (15)'!H32</f>
        <v>0.27445652173913043</v>
      </c>
      <c r="G32" s="102">
        <f>'Beneficiarios CSI_idade (15)'!G32/'Beneficiarios CSI_idade (15)'!H32</f>
        <v>0.19293478260869565</v>
      </c>
      <c r="H32" s="94"/>
      <c r="I32" s="101">
        <f>'Beneficiarios CSI_idade (15)'!J32/'Beneficiarios CSI_idade (15)'!O32</f>
        <v>8.943089430894309E-2</v>
      </c>
      <c r="J32" s="106">
        <f>'Beneficiarios CSI_idade (15)'!K32/'Beneficiarios CSI_idade (15)'!O32</f>
        <v>0.20867208672086721</v>
      </c>
      <c r="K32" s="106">
        <f>'Beneficiarios CSI_idade (15)'!L32/'Beneficiarios CSI_idade (15)'!O32</f>
        <v>0.24390243902439024</v>
      </c>
      <c r="L32" s="106">
        <f>'Beneficiarios CSI_idade (15)'!M32/'Beneficiarios CSI_idade (15)'!O32</f>
        <v>0.27371273712737126</v>
      </c>
      <c r="M32" s="102">
        <f>'Beneficiarios CSI_idade (15)'!N32/'Beneficiarios CSI_idade (15)'!O32</f>
        <v>0.18428184281842819</v>
      </c>
      <c r="O32" s="101">
        <f>'Beneficiarios CSI_idade (15)'!Q32/'Beneficiarios CSI_idade (15)'!V32</f>
        <v>9.8930481283422467E-2</v>
      </c>
      <c r="P32" s="106">
        <f>'Beneficiarios CSI_idade (15)'!R32/'Beneficiarios CSI_idade (15)'!V32</f>
        <v>0.20588235294117646</v>
      </c>
      <c r="Q32" s="106">
        <f>'Beneficiarios CSI_idade (15)'!S32/'Beneficiarios CSI_idade (15)'!V32</f>
        <v>0.24064171122994651</v>
      </c>
      <c r="R32" s="106">
        <f>'Beneficiarios CSI_idade (15)'!T32/'Beneficiarios CSI_idade (15)'!V32</f>
        <v>0.27272727272727271</v>
      </c>
      <c r="S32" s="102">
        <f>'Beneficiarios CSI_idade (15)'!U32/'Beneficiarios CSI_idade (15)'!V32</f>
        <v>0.18181818181818182</v>
      </c>
      <c r="U32" s="101">
        <f>'Beneficiarios CSI_idade (15)'!X32/'Beneficiarios CSI_idade (15)'!AC32</f>
        <v>0.1126005361930295</v>
      </c>
      <c r="V32" s="106">
        <f>'Beneficiarios CSI_idade (15)'!Y32/'Beneficiarios CSI_idade (15)'!AC32</f>
        <v>0.20375335120643431</v>
      </c>
      <c r="W32" s="106">
        <f>'Beneficiarios CSI_idade (15)'!Z32/'Beneficiarios CSI_idade (15)'!AC32</f>
        <v>0.24128686327077747</v>
      </c>
      <c r="X32" s="106">
        <f>'Beneficiarios CSI_idade (15)'!AA32/'Beneficiarios CSI_idade (15)'!AC32</f>
        <v>0.26809651474530832</v>
      </c>
      <c r="Y32" s="102">
        <f>'Beneficiarios CSI_idade (15)'!AB32/'Beneficiarios CSI_idade (15)'!AC32</f>
        <v>0.17426273458445041</v>
      </c>
      <c r="AA32" s="101">
        <f>'Beneficiarios CSI_idade (15)'!AE32/'Beneficiarios CSI_idade (15)'!AJ32</f>
        <v>0.11197916666666667</v>
      </c>
      <c r="AB32" s="106">
        <f>'Beneficiarios CSI_idade (15)'!AF32/'Beneficiarios CSI_idade (15)'!AJ32</f>
        <v>0.20052083333333334</v>
      </c>
      <c r="AC32" s="106">
        <f>'Beneficiarios CSI_idade (15)'!AG32/'Beneficiarios CSI_idade (15)'!AJ32</f>
        <v>0.23697916666666666</v>
      </c>
      <c r="AD32" s="106">
        <f>'Beneficiarios CSI_idade (15)'!AH32/'Beneficiarios CSI_idade (15)'!AJ32</f>
        <v>0.265625</v>
      </c>
      <c r="AE32" s="102">
        <f>'Beneficiarios CSI_idade (15)'!AI32/'Beneficiarios CSI_idade (15)'!AJ32</f>
        <v>0.18489583333333334</v>
      </c>
    </row>
    <row r="33" spans="2:31" s="70" customFormat="1" ht="14.25" customHeight="1" x14ac:dyDescent="0.2">
      <c r="B33" s="28" t="str">
        <f>'Beneficiarios CSI_idade (15)'!B33</f>
        <v>Parque das Nações</v>
      </c>
      <c r="C33" s="101">
        <f>'Beneficiarios CSI_idade (15)'!C33/'Beneficiarios CSI_idade (15)'!H33</f>
        <v>9.3023255813953487E-2</v>
      </c>
      <c r="D33" s="106">
        <f>'Beneficiarios CSI_idade (15)'!D33/'Beneficiarios CSI_idade (15)'!H33</f>
        <v>0.20930232558139536</v>
      </c>
      <c r="E33" s="106">
        <f>'Beneficiarios CSI_idade (15)'!E33/'Beneficiarios CSI_idade (15)'!H33</f>
        <v>0.30232558139534882</v>
      </c>
      <c r="F33" s="106">
        <f>'Beneficiarios CSI_idade (15)'!F33/'Beneficiarios CSI_idade (15)'!H33</f>
        <v>0.23255813953488372</v>
      </c>
      <c r="G33" s="102">
        <f>'Beneficiarios CSI_idade (15)'!G33/'Beneficiarios CSI_idade (15)'!H33</f>
        <v>0.16279069767441862</v>
      </c>
      <c r="H33" s="94"/>
      <c r="I33" s="101">
        <f>'Beneficiarios CSI_idade (15)'!J33/'Beneficiarios CSI_idade (15)'!O33</f>
        <v>9.3023255813953487E-2</v>
      </c>
      <c r="J33" s="106">
        <f>'Beneficiarios CSI_idade (15)'!K33/'Beneficiarios CSI_idade (15)'!O33</f>
        <v>0.20930232558139536</v>
      </c>
      <c r="K33" s="106">
        <f>'Beneficiarios CSI_idade (15)'!L33/'Beneficiarios CSI_idade (15)'!O33</f>
        <v>0.30232558139534882</v>
      </c>
      <c r="L33" s="106">
        <f>'Beneficiarios CSI_idade (15)'!M33/'Beneficiarios CSI_idade (15)'!O33</f>
        <v>0.23255813953488372</v>
      </c>
      <c r="M33" s="102">
        <f>'Beneficiarios CSI_idade (15)'!N33/'Beneficiarios CSI_idade (15)'!O33</f>
        <v>0.16279069767441862</v>
      </c>
      <c r="O33" s="101">
        <f>'Beneficiarios CSI_idade (15)'!Q33/'Beneficiarios CSI_idade (15)'!V33</f>
        <v>9.3023255813953487E-2</v>
      </c>
      <c r="P33" s="106">
        <f>'Beneficiarios CSI_idade (15)'!R33/'Beneficiarios CSI_idade (15)'!V33</f>
        <v>0.20930232558139536</v>
      </c>
      <c r="Q33" s="106">
        <f>'Beneficiarios CSI_idade (15)'!S33/'Beneficiarios CSI_idade (15)'!V33</f>
        <v>0.30232558139534882</v>
      </c>
      <c r="R33" s="106">
        <f>'Beneficiarios CSI_idade (15)'!T33/'Beneficiarios CSI_idade (15)'!V33</f>
        <v>0.23255813953488372</v>
      </c>
      <c r="S33" s="102">
        <f>'Beneficiarios CSI_idade (15)'!U33/'Beneficiarios CSI_idade (15)'!V33</f>
        <v>0.16279069767441862</v>
      </c>
      <c r="U33" s="101">
        <f>'Beneficiarios CSI_idade (15)'!X33/'Beneficiarios CSI_idade (15)'!AC33</f>
        <v>9.3023255813953487E-2</v>
      </c>
      <c r="V33" s="106">
        <f>'Beneficiarios CSI_idade (15)'!Y33/'Beneficiarios CSI_idade (15)'!AC33</f>
        <v>0.20930232558139536</v>
      </c>
      <c r="W33" s="106">
        <f>'Beneficiarios CSI_idade (15)'!Z33/'Beneficiarios CSI_idade (15)'!AC33</f>
        <v>0.30232558139534882</v>
      </c>
      <c r="X33" s="106">
        <f>'Beneficiarios CSI_idade (15)'!AA33/'Beneficiarios CSI_idade (15)'!AC33</f>
        <v>0.23255813953488372</v>
      </c>
      <c r="Y33" s="102">
        <f>'Beneficiarios CSI_idade (15)'!AB33/'Beneficiarios CSI_idade (15)'!AC33</f>
        <v>0.16279069767441862</v>
      </c>
      <c r="AA33" s="101">
        <f>'Beneficiarios CSI_idade (15)'!AE33/'Beneficiarios CSI_idade (15)'!AJ33</f>
        <v>9.3023255813953487E-2</v>
      </c>
      <c r="AB33" s="106">
        <f>'Beneficiarios CSI_idade (15)'!AF33/'Beneficiarios CSI_idade (15)'!AJ33</f>
        <v>0.20930232558139536</v>
      </c>
      <c r="AC33" s="106">
        <f>'Beneficiarios CSI_idade (15)'!AG33/'Beneficiarios CSI_idade (15)'!AJ33</f>
        <v>0.30232558139534882</v>
      </c>
      <c r="AD33" s="106">
        <f>'Beneficiarios CSI_idade (15)'!AH33/'Beneficiarios CSI_idade (15)'!AJ33</f>
        <v>0.23255813953488372</v>
      </c>
      <c r="AE33" s="102">
        <f>'Beneficiarios CSI_idade (15)'!AI33/'Beneficiarios CSI_idade (15)'!AJ33</f>
        <v>0.16279069767441862</v>
      </c>
    </row>
    <row r="34" spans="2:31" s="70" customFormat="1" ht="14.25" customHeight="1" x14ac:dyDescent="0.2">
      <c r="B34" s="28" t="str">
        <f>'Beneficiarios CSI_idade (15)'!B34</f>
        <v>Penha de França</v>
      </c>
      <c r="C34" s="101">
        <f>'Beneficiarios CSI_idade (15)'!C34/'Beneficiarios CSI_idade (15)'!H34</f>
        <v>0.1037344398340249</v>
      </c>
      <c r="D34" s="106">
        <f>'Beneficiarios CSI_idade (15)'!D34/'Beneficiarios CSI_idade (15)'!H34</f>
        <v>0.2033195020746888</v>
      </c>
      <c r="E34" s="106">
        <f>'Beneficiarios CSI_idade (15)'!E34/'Beneficiarios CSI_idade (15)'!H34</f>
        <v>0.23236514522821577</v>
      </c>
      <c r="F34" s="106">
        <f>'Beneficiarios CSI_idade (15)'!F34/'Beneficiarios CSI_idade (15)'!H34</f>
        <v>0.23858921161825727</v>
      </c>
      <c r="G34" s="102">
        <f>'Beneficiarios CSI_idade (15)'!G34/'Beneficiarios CSI_idade (15)'!H34</f>
        <v>0.22199170124481327</v>
      </c>
      <c r="H34" s="94"/>
      <c r="I34" s="101">
        <f>'Beneficiarios CSI_idade (15)'!J34/'Beneficiarios CSI_idade (15)'!O34</f>
        <v>0.11728395061728394</v>
      </c>
      <c r="J34" s="106">
        <f>'Beneficiarios CSI_idade (15)'!K34/'Beneficiarios CSI_idade (15)'!O34</f>
        <v>0.20370370370370369</v>
      </c>
      <c r="K34" s="106">
        <f>'Beneficiarios CSI_idade (15)'!L34/'Beneficiarios CSI_idade (15)'!O34</f>
        <v>0.22839506172839505</v>
      </c>
      <c r="L34" s="106">
        <f>'Beneficiarios CSI_idade (15)'!M34/'Beneficiarios CSI_idade (15)'!O34</f>
        <v>0.23662551440329219</v>
      </c>
      <c r="M34" s="102">
        <f>'Beneficiarios CSI_idade (15)'!N34/'Beneficiarios CSI_idade (15)'!O34</f>
        <v>0.2139917695473251</v>
      </c>
      <c r="O34" s="101">
        <f>'Beneficiarios CSI_idade (15)'!Q34/'Beneficiarios CSI_idade (15)'!V34</f>
        <v>0.13347022587268995</v>
      </c>
      <c r="P34" s="106">
        <f>'Beneficiarios CSI_idade (15)'!R34/'Beneficiarios CSI_idade (15)'!V34</f>
        <v>0.20328542094455851</v>
      </c>
      <c r="Q34" s="106">
        <f>'Beneficiarios CSI_idade (15)'!S34/'Beneficiarios CSI_idade (15)'!V34</f>
        <v>0.22176591375770022</v>
      </c>
      <c r="R34" s="106">
        <f>'Beneficiarios CSI_idade (15)'!T34/'Beneficiarios CSI_idade (15)'!V34</f>
        <v>0.23613963039014374</v>
      </c>
      <c r="S34" s="102">
        <f>'Beneficiarios CSI_idade (15)'!U34/'Beneficiarios CSI_idade (15)'!V34</f>
        <v>0.20533880903490759</v>
      </c>
      <c r="U34" s="101">
        <f>'Beneficiarios CSI_idade (15)'!X34/'Beneficiarios CSI_idade (15)'!AC34</f>
        <v>0.14579055441478439</v>
      </c>
      <c r="V34" s="106">
        <f>'Beneficiarios CSI_idade (15)'!Y34/'Beneficiarios CSI_idade (15)'!AC34</f>
        <v>0.20533880903490759</v>
      </c>
      <c r="W34" s="106">
        <f>'Beneficiarios CSI_idade (15)'!Z34/'Beneficiarios CSI_idade (15)'!AC34</f>
        <v>0.21971252566735114</v>
      </c>
      <c r="X34" s="106">
        <f>'Beneficiarios CSI_idade (15)'!AA34/'Beneficiarios CSI_idade (15)'!AC34</f>
        <v>0.23203285420944558</v>
      </c>
      <c r="Y34" s="102">
        <f>'Beneficiarios CSI_idade (15)'!AB34/'Beneficiarios CSI_idade (15)'!AC34</f>
        <v>0.1971252566735113</v>
      </c>
      <c r="AA34" s="101">
        <f>'Beneficiarios CSI_idade (15)'!AE34/'Beneficiarios CSI_idade (15)'!AJ34</f>
        <v>0.14453125</v>
      </c>
      <c r="AB34" s="106">
        <f>'Beneficiarios CSI_idade (15)'!AF34/'Beneficiarios CSI_idade (15)'!AJ34</f>
        <v>0.19921875</v>
      </c>
      <c r="AC34" s="106">
        <f>'Beneficiarios CSI_idade (15)'!AG34/'Beneficiarios CSI_idade (15)'!AJ34</f>
        <v>0.21875</v>
      </c>
      <c r="AD34" s="106">
        <f>'Beneficiarios CSI_idade (15)'!AH34/'Beneficiarios CSI_idade (15)'!AJ34</f>
        <v>0.2265625</v>
      </c>
      <c r="AE34" s="102">
        <f>'Beneficiarios CSI_idade (15)'!AI34/'Beneficiarios CSI_idade (15)'!AJ34</f>
        <v>0.2109375</v>
      </c>
    </row>
    <row r="35" spans="2:31" s="70" customFormat="1" ht="14.25" customHeight="1" x14ac:dyDescent="0.2">
      <c r="B35" s="28" t="str">
        <f>'Beneficiarios CSI_idade (15)'!B35</f>
        <v>Santa Clara</v>
      </c>
      <c r="C35" s="101">
        <f>'Beneficiarios CSI_idade (15)'!C35/'Beneficiarios CSI_idade (15)'!H35</f>
        <v>0.12609970674486803</v>
      </c>
      <c r="D35" s="106">
        <f>'Beneficiarios CSI_idade (15)'!D35/'Beneficiarios CSI_idade (15)'!H35</f>
        <v>0.25513196480938416</v>
      </c>
      <c r="E35" s="106">
        <f>'Beneficiarios CSI_idade (15)'!E35/'Beneficiarios CSI_idade (15)'!H35</f>
        <v>0.22873900293255131</v>
      </c>
      <c r="F35" s="106">
        <f>'Beneficiarios CSI_idade (15)'!F35/'Beneficiarios CSI_idade (15)'!H35</f>
        <v>0.19648093841642228</v>
      </c>
      <c r="G35" s="102">
        <f>'Beneficiarios CSI_idade (15)'!G35/'Beneficiarios CSI_idade (15)'!H35</f>
        <v>0.19354838709677419</v>
      </c>
      <c r="H35" s="94"/>
      <c r="I35" s="101">
        <f>'Beneficiarios CSI_idade (15)'!J35/'Beneficiarios CSI_idade (15)'!O35</f>
        <v>0.14739884393063585</v>
      </c>
      <c r="J35" s="106">
        <f>'Beneficiarios CSI_idade (15)'!K35/'Beneficiarios CSI_idade (15)'!O35</f>
        <v>0.25433526011560692</v>
      </c>
      <c r="K35" s="106">
        <f>'Beneficiarios CSI_idade (15)'!L35/'Beneficiarios CSI_idade (15)'!O35</f>
        <v>0.22254335260115607</v>
      </c>
      <c r="L35" s="106">
        <f>'Beneficiarios CSI_idade (15)'!M35/'Beneficiarios CSI_idade (15)'!O35</f>
        <v>0.19075144508670519</v>
      </c>
      <c r="M35" s="102">
        <f>'Beneficiarios CSI_idade (15)'!N35/'Beneficiarios CSI_idade (15)'!O35</f>
        <v>0.18497109826589594</v>
      </c>
      <c r="O35" s="101">
        <f>'Beneficiarios CSI_idade (15)'!Q35/'Beneficiarios CSI_idade (15)'!V35</f>
        <v>0.15909090909090909</v>
      </c>
      <c r="P35" s="106">
        <f>'Beneficiarios CSI_idade (15)'!R35/'Beneficiarios CSI_idade (15)'!V35</f>
        <v>0.25284090909090912</v>
      </c>
      <c r="Q35" s="106">
        <f>'Beneficiarios CSI_idade (15)'!S35/'Beneficiarios CSI_idade (15)'!V35</f>
        <v>0.21875</v>
      </c>
      <c r="R35" s="106">
        <f>'Beneficiarios CSI_idade (15)'!T35/'Beneficiarios CSI_idade (15)'!V35</f>
        <v>0.1875</v>
      </c>
      <c r="S35" s="102">
        <f>'Beneficiarios CSI_idade (15)'!U35/'Beneficiarios CSI_idade (15)'!V35</f>
        <v>0.18181818181818182</v>
      </c>
      <c r="U35" s="101">
        <f>'Beneficiarios CSI_idade (15)'!X35/'Beneficiarios CSI_idade (15)'!AC35</f>
        <v>0.17464788732394365</v>
      </c>
      <c r="V35" s="106">
        <f>'Beneficiarios CSI_idade (15)'!Y35/'Beneficiarios CSI_idade (15)'!AC35</f>
        <v>0.25070422535211268</v>
      </c>
      <c r="W35" s="106">
        <f>'Beneficiarios CSI_idade (15)'!Z35/'Beneficiarios CSI_idade (15)'!AC35</f>
        <v>0.21408450704225351</v>
      </c>
      <c r="X35" s="106">
        <f>'Beneficiarios CSI_idade (15)'!AA35/'Beneficiarios CSI_idade (15)'!AC35</f>
        <v>0.18591549295774648</v>
      </c>
      <c r="Y35" s="102">
        <f>'Beneficiarios CSI_idade (15)'!AB35/'Beneficiarios CSI_idade (15)'!AC35</f>
        <v>0.17464788732394365</v>
      </c>
      <c r="AA35" s="101">
        <f>'Beneficiarios CSI_idade (15)'!AE35/'Beneficiarios CSI_idade (15)'!AJ35</f>
        <v>0.17438692098092642</v>
      </c>
      <c r="AB35" s="106">
        <f>'Beneficiarios CSI_idade (15)'!AF35/'Beneficiarios CSI_idade (15)'!AJ35</f>
        <v>0.24795640326975477</v>
      </c>
      <c r="AC35" s="106">
        <f>'Beneficiarios CSI_idade (15)'!AG35/'Beneficiarios CSI_idade (15)'!AJ35</f>
        <v>0.21525885558583105</v>
      </c>
      <c r="AD35" s="106">
        <f>'Beneficiarios CSI_idade (15)'!AH35/'Beneficiarios CSI_idade (15)'!AJ35</f>
        <v>0.18256130790190736</v>
      </c>
      <c r="AE35" s="102">
        <f>'Beneficiarios CSI_idade (15)'!AI35/'Beneficiarios CSI_idade (15)'!AJ35</f>
        <v>0.17983651226158037</v>
      </c>
    </row>
    <row r="36" spans="2:31" s="70" customFormat="1" ht="14.25" customHeight="1" x14ac:dyDescent="0.2">
      <c r="B36" s="28" t="str">
        <f>'Beneficiarios CSI_idade (15)'!B36</f>
        <v>Santa Maria Maior</v>
      </c>
      <c r="C36" s="101">
        <f>'Beneficiarios CSI_idade (15)'!C36/'Beneficiarios CSI_idade (15)'!H36</f>
        <v>0.11583011583011583</v>
      </c>
      <c r="D36" s="106">
        <f>'Beneficiarios CSI_idade (15)'!D36/'Beneficiarios CSI_idade (15)'!H36</f>
        <v>0.22393822393822393</v>
      </c>
      <c r="E36" s="106">
        <f>'Beneficiarios CSI_idade (15)'!E36/'Beneficiarios CSI_idade (15)'!H36</f>
        <v>0.24710424710424711</v>
      </c>
      <c r="F36" s="106">
        <f>'Beneficiarios CSI_idade (15)'!F36/'Beneficiarios CSI_idade (15)'!H36</f>
        <v>0.21621621621621623</v>
      </c>
      <c r="G36" s="102">
        <f>'Beneficiarios CSI_idade (15)'!G36/'Beneficiarios CSI_idade (15)'!H36</f>
        <v>0.19691119691119691</v>
      </c>
      <c r="H36" s="94"/>
      <c r="I36" s="101">
        <f>'Beneficiarios CSI_idade (15)'!J36/'Beneficiarios CSI_idade (15)'!O36</f>
        <v>0.13127413127413126</v>
      </c>
      <c r="J36" s="106">
        <f>'Beneficiarios CSI_idade (15)'!K36/'Beneficiarios CSI_idade (15)'!O36</f>
        <v>0.22393822393822393</v>
      </c>
      <c r="K36" s="106">
        <f>'Beneficiarios CSI_idade (15)'!L36/'Beneficiarios CSI_idade (15)'!O36</f>
        <v>0.24324324324324326</v>
      </c>
      <c r="L36" s="106">
        <f>'Beneficiarios CSI_idade (15)'!M36/'Beneficiarios CSI_idade (15)'!O36</f>
        <v>0.21621621621621623</v>
      </c>
      <c r="M36" s="102">
        <f>'Beneficiarios CSI_idade (15)'!N36/'Beneficiarios CSI_idade (15)'!O36</f>
        <v>0.18532818532818532</v>
      </c>
      <c r="O36" s="101">
        <f>'Beneficiarios CSI_idade (15)'!Q36/'Beneficiarios CSI_idade (15)'!V36</f>
        <v>0.1423076923076923</v>
      </c>
      <c r="P36" s="106">
        <f>'Beneficiarios CSI_idade (15)'!R36/'Beneficiarios CSI_idade (15)'!V36</f>
        <v>0.22307692307692309</v>
      </c>
      <c r="Q36" s="106">
        <f>'Beneficiarios CSI_idade (15)'!S36/'Beneficiarios CSI_idade (15)'!V36</f>
        <v>0.24230769230769231</v>
      </c>
      <c r="R36" s="106">
        <f>'Beneficiarios CSI_idade (15)'!T36/'Beneficiarios CSI_idade (15)'!V36</f>
        <v>0.2076923076923077</v>
      </c>
      <c r="S36" s="102">
        <f>'Beneficiarios CSI_idade (15)'!U36/'Beneficiarios CSI_idade (15)'!V36</f>
        <v>0.18461538461538463</v>
      </c>
      <c r="U36" s="101">
        <f>'Beneficiarios CSI_idade (15)'!X36/'Beneficiarios CSI_idade (15)'!AC36</f>
        <v>0.15384615384615385</v>
      </c>
      <c r="V36" s="106">
        <f>'Beneficiarios CSI_idade (15)'!Y36/'Beneficiarios CSI_idade (15)'!AC36</f>
        <v>0.21923076923076923</v>
      </c>
      <c r="W36" s="106">
        <f>'Beneficiarios CSI_idade (15)'!Z36/'Beneficiarios CSI_idade (15)'!AC36</f>
        <v>0.24230769230769231</v>
      </c>
      <c r="X36" s="106">
        <f>'Beneficiarios CSI_idade (15)'!AA36/'Beneficiarios CSI_idade (15)'!AC36</f>
        <v>0.2076923076923077</v>
      </c>
      <c r="Y36" s="102">
        <f>'Beneficiarios CSI_idade (15)'!AB36/'Beneficiarios CSI_idade (15)'!AC36</f>
        <v>0.17692307692307693</v>
      </c>
      <c r="AA36" s="101">
        <f>'Beneficiarios CSI_idade (15)'!AE36/'Beneficiarios CSI_idade (15)'!AJ36</f>
        <v>0.14652014652014653</v>
      </c>
      <c r="AB36" s="106">
        <f>'Beneficiarios CSI_idade (15)'!AF36/'Beneficiarios CSI_idade (15)'!AJ36</f>
        <v>0.21245421245421245</v>
      </c>
      <c r="AC36" s="106">
        <f>'Beneficiarios CSI_idade (15)'!AG36/'Beneficiarios CSI_idade (15)'!AJ36</f>
        <v>0.23809523809523808</v>
      </c>
      <c r="AD36" s="106">
        <f>'Beneficiarios CSI_idade (15)'!AH36/'Beneficiarios CSI_idade (15)'!AJ36</f>
        <v>0.21245421245421245</v>
      </c>
      <c r="AE36" s="102">
        <f>'Beneficiarios CSI_idade (15)'!AI36/'Beneficiarios CSI_idade (15)'!AJ36</f>
        <v>0.19047619047619047</v>
      </c>
    </row>
    <row r="37" spans="2:31" s="70" customFormat="1" ht="14.25" customHeight="1" x14ac:dyDescent="0.2">
      <c r="B37" s="28" t="str">
        <f>'Beneficiarios CSI_idade (15)'!B37</f>
        <v>Santo António</v>
      </c>
      <c r="C37" s="101">
        <f>'Beneficiarios CSI_idade (15)'!C37/'Beneficiarios CSI_idade (15)'!H37</f>
        <v>0.11515151515151516</v>
      </c>
      <c r="D37" s="106">
        <f>'Beneficiarios CSI_idade (15)'!D37/'Beneficiarios CSI_idade (15)'!H37</f>
        <v>0.18787878787878787</v>
      </c>
      <c r="E37" s="106">
        <f>'Beneficiarios CSI_idade (15)'!E37/'Beneficiarios CSI_idade (15)'!H37</f>
        <v>0.21212121212121213</v>
      </c>
      <c r="F37" s="106">
        <f>'Beneficiarios CSI_idade (15)'!F37/'Beneficiarios CSI_idade (15)'!H37</f>
        <v>0.22424242424242424</v>
      </c>
      <c r="G37" s="102">
        <f>'Beneficiarios CSI_idade (15)'!G37/'Beneficiarios CSI_idade (15)'!H37</f>
        <v>0.26060606060606062</v>
      </c>
      <c r="H37" s="94"/>
      <c r="I37" s="101">
        <f>'Beneficiarios CSI_idade (15)'!J37/'Beneficiarios CSI_idade (15)'!O37</f>
        <v>0.12422360248447205</v>
      </c>
      <c r="J37" s="106">
        <f>'Beneficiarios CSI_idade (15)'!K37/'Beneficiarios CSI_idade (15)'!O37</f>
        <v>0.19254658385093168</v>
      </c>
      <c r="K37" s="106">
        <f>'Beneficiarios CSI_idade (15)'!L37/'Beneficiarios CSI_idade (15)'!O37</f>
        <v>0.21739130434782608</v>
      </c>
      <c r="L37" s="106">
        <f>'Beneficiarios CSI_idade (15)'!M37/'Beneficiarios CSI_idade (15)'!O37</f>
        <v>0.22981366459627328</v>
      </c>
      <c r="M37" s="102">
        <f>'Beneficiarios CSI_idade (15)'!N37/'Beneficiarios CSI_idade (15)'!O37</f>
        <v>0.2360248447204969</v>
      </c>
      <c r="O37" s="101">
        <f>'Beneficiarios CSI_idade (15)'!Q37/'Beneficiarios CSI_idade (15)'!V37</f>
        <v>0.13125000000000001</v>
      </c>
      <c r="P37" s="106">
        <f>'Beneficiarios CSI_idade (15)'!R37/'Beneficiarios CSI_idade (15)'!V37</f>
        <v>0.19375000000000001</v>
      </c>
      <c r="Q37" s="106">
        <f>'Beneficiarios CSI_idade (15)'!S37/'Beneficiarios CSI_idade (15)'!V37</f>
        <v>0.21875</v>
      </c>
      <c r="R37" s="106">
        <f>'Beneficiarios CSI_idade (15)'!T37/'Beneficiarios CSI_idade (15)'!V37</f>
        <v>0.22500000000000001</v>
      </c>
      <c r="S37" s="102">
        <f>'Beneficiarios CSI_idade (15)'!U37/'Beneficiarios CSI_idade (15)'!V37</f>
        <v>0.23125000000000001</v>
      </c>
      <c r="U37" s="101">
        <f>'Beneficiarios CSI_idade (15)'!X37/'Beneficiarios CSI_idade (15)'!AC37</f>
        <v>0.13836477987421383</v>
      </c>
      <c r="V37" s="106">
        <f>'Beneficiarios CSI_idade (15)'!Y37/'Beneficiarios CSI_idade (15)'!AC37</f>
        <v>0.19496855345911951</v>
      </c>
      <c r="W37" s="106">
        <f>'Beneficiarios CSI_idade (15)'!Z37/'Beneficiarios CSI_idade (15)'!AC37</f>
        <v>0.22012578616352202</v>
      </c>
      <c r="X37" s="106">
        <f>'Beneficiarios CSI_idade (15)'!AA37/'Beneficiarios CSI_idade (15)'!AC37</f>
        <v>0.22012578616352202</v>
      </c>
      <c r="Y37" s="102">
        <f>'Beneficiarios CSI_idade (15)'!AB37/'Beneficiarios CSI_idade (15)'!AC37</f>
        <v>0.22641509433962265</v>
      </c>
      <c r="AA37" s="101">
        <f>'Beneficiarios CSI_idade (15)'!AE37/'Beneficiarios CSI_idade (15)'!AJ37</f>
        <v>0.13095238095238096</v>
      </c>
      <c r="AB37" s="106">
        <f>'Beneficiarios CSI_idade (15)'!AF37/'Beneficiarios CSI_idade (15)'!AJ37</f>
        <v>0.18452380952380953</v>
      </c>
      <c r="AC37" s="106">
        <f>'Beneficiarios CSI_idade (15)'!AG37/'Beneficiarios CSI_idade (15)'!AJ37</f>
        <v>0.20833333333333334</v>
      </c>
      <c r="AD37" s="106">
        <f>'Beneficiarios CSI_idade (15)'!AH37/'Beneficiarios CSI_idade (15)'!AJ37</f>
        <v>0.22023809523809523</v>
      </c>
      <c r="AE37" s="102">
        <f>'Beneficiarios CSI_idade (15)'!AI37/'Beneficiarios CSI_idade (15)'!AJ37</f>
        <v>0.25595238095238093</v>
      </c>
    </row>
    <row r="38" spans="2:31" s="70" customFormat="1" ht="14.25" customHeight="1" x14ac:dyDescent="0.2">
      <c r="B38" s="28" t="str">
        <f>'Beneficiarios CSI_idade (15)'!B38</f>
        <v>São Domingos de Benfica</v>
      </c>
      <c r="C38" s="101">
        <f>'Beneficiarios CSI_idade (15)'!C38/'Beneficiarios CSI_idade (15)'!H38</f>
        <v>0.10396039603960396</v>
      </c>
      <c r="D38" s="106">
        <f>'Beneficiarios CSI_idade (15)'!D38/'Beneficiarios CSI_idade (15)'!H38</f>
        <v>0.19801980198019803</v>
      </c>
      <c r="E38" s="106">
        <f>'Beneficiarios CSI_idade (15)'!E38/'Beneficiarios CSI_idade (15)'!H38</f>
        <v>0.23762376237623761</v>
      </c>
      <c r="F38" s="106">
        <f>'Beneficiarios CSI_idade (15)'!F38/'Beneficiarios CSI_idade (15)'!H38</f>
        <v>0.20297029702970298</v>
      </c>
      <c r="G38" s="102">
        <f>'Beneficiarios CSI_idade (15)'!G38/'Beneficiarios CSI_idade (15)'!H38</f>
        <v>0.25742574257425743</v>
      </c>
      <c r="H38" s="94"/>
      <c r="I38" s="101">
        <f>'Beneficiarios CSI_idade (15)'!J38/'Beneficiarios CSI_idade (15)'!O38</f>
        <v>0.10945273631840796</v>
      </c>
      <c r="J38" s="106">
        <f>'Beneficiarios CSI_idade (15)'!K38/'Beneficiarios CSI_idade (15)'!O38</f>
        <v>0.19900497512437812</v>
      </c>
      <c r="K38" s="106">
        <f>'Beneficiarios CSI_idade (15)'!L38/'Beneficiarios CSI_idade (15)'!O38</f>
        <v>0.24378109452736318</v>
      </c>
      <c r="L38" s="106">
        <f>'Beneficiarios CSI_idade (15)'!M38/'Beneficiarios CSI_idade (15)'!O38</f>
        <v>0.19900497512437812</v>
      </c>
      <c r="M38" s="102">
        <f>'Beneficiarios CSI_idade (15)'!N38/'Beneficiarios CSI_idade (15)'!O38</f>
        <v>0.24875621890547264</v>
      </c>
      <c r="O38" s="101">
        <f>'Beneficiarios CSI_idade (15)'!Q38/'Beneficiarios CSI_idade (15)'!V38</f>
        <v>0.12376237623762376</v>
      </c>
      <c r="P38" s="106">
        <f>'Beneficiarios CSI_idade (15)'!R38/'Beneficiarios CSI_idade (15)'!V38</f>
        <v>0.19801980198019803</v>
      </c>
      <c r="Q38" s="106">
        <f>'Beneficiarios CSI_idade (15)'!S38/'Beneficiarios CSI_idade (15)'!V38</f>
        <v>0.23762376237623761</v>
      </c>
      <c r="R38" s="106">
        <f>'Beneficiarios CSI_idade (15)'!T38/'Beneficiarios CSI_idade (15)'!V38</f>
        <v>0.19801980198019803</v>
      </c>
      <c r="S38" s="102">
        <f>'Beneficiarios CSI_idade (15)'!U38/'Beneficiarios CSI_idade (15)'!V38</f>
        <v>0.24257425742574257</v>
      </c>
      <c r="U38" s="101">
        <f>'Beneficiarios CSI_idade (15)'!X38/'Beneficiarios CSI_idade (15)'!AC38</f>
        <v>0.13235294117647059</v>
      </c>
      <c r="V38" s="106">
        <f>'Beneficiarios CSI_idade (15)'!Y38/'Beneficiarios CSI_idade (15)'!AC38</f>
        <v>0.20588235294117646</v>
      </c>
      <c r="W38" s="106">
        <f>'Beneficiarios CSI_idade (15)'!Z38/'Beneficiarios CSI_idade (15)'!AC38</f>
        <v>0.23529411764705882</v>
      </c>
      <c r="X38" s="106">
        <f>'Beneficiarios CSI_idade (15)'!AA38/'Beneficiarios CSI_idade (15)'!AC38</f>
        <v>0.19117647058823528</v>
      </c>
      <c r="Y38" s="102">
        <f>'Beneficiarios CSI_idade (15)'!AB38/'Beneficiarios CSI_idade (15)'!AC38</f>
        <v>0.23529411764705882</v>
      </c>
      <c r="AA38" s="101">
        <f>'Beneficiarios CSI_idade (15)'!AE38/'Beneficiarios CSI_idade (15)'!AJ38</f>
        <v>0.12616822429906541</v>
      </c>
      <c r="AB38" s="106">
        <f>'Beneficiarios CSI_idade (15)'!AF38/'Beneficiarios CSI_idade (15)'!AJ38</f>
        <v>0.20093457943925233</v>
      </c>
      <c r="AC38" s="106">
        <f>'Beneficiarios CSI_idade (15)'!AG38/'Beneficiarios CSI_idade (15)'!AJ38</f>
        <v>0.22897196261682243</v>
      </c>
      <c r="AD38" s="106">
        <f>'Beneficiarios CSI_idade (15)'!AH38/'Beneficiarios CSI_idade (15)'!AJ38</f>
        <v>0.19626168224299065</v>
      </c>
      <c r="AE38" s="102">
        <f>'Beneficiarios CSI_idade (15)'!AI38/'Beneficiarios CSI_idade (15)'!AJ38</f>
        <v>0.24766355140186916</v>
      </c>
    </row>
    <row r="39" spans="2:31" s="70" customFormat="1" ht="14.25" customHeight="1" x14ac:dyDescent="0.2">
      <c r="B39" s="28" t="str">
        <f>'Beneficiarios CSI_idade (15)'!B39</f>
        <v>São Vicente</v>
      </c>
      <c r="C39" s="103">
        <f>'Beneficiarios CSI_idade (15)'!C39/'Beneficiarios CSI_idade (15)'!H39</f>
        <v>0.11059907834101383</v>
      </c>
      <c r="D39" s="107">
        <f>'Beneficiarios CSI_idade (15)'!D39/'Beneficiarios CSI_idade (15)'!H39</f>
        <v>0.18433179723502305</v>
      </c>
      <c r="E39" s="107">
        <f>'Beneficiarios CSI_idade (15)'!E39/'Beneficiarios CSI_idade (15)'!H39</f>
        <v>0.25345622119815669</v>
      </c>
      <c r="F39" s="107">
        <f>'Beneficiarios CSI_idade (15)'!F39/'Beneficiarios CSI_idade (15)'!H39</f>
        <v>0.20737327188940091</v>
      </c>
      <c r="G39" s="104">
        <f>'Beneficiarios CSI_idade (15)'!G39/'Beneficiarios CSI_idade (15)'!H39</f>
        <v>0.24423963133640553</v>
      </c>
      <c r="H39" s="94"/>
      <c r="I39" s="103">
        <f>'Beneficiarios CSI_idade (15)'!J39/'Beneficiarios CSI_idade (15)'!O39</f>
        <v>0.12676056338028169</v>
      </c>
      <c r="J39" s="107">
        <f>'Beneficiarios CSI_idade (15)'!K39/'Beneficiarios CSI_idade (15)'!O39</f>
        <v>0.18309859154929578</v>
      </c>
      <c r="K39" s="107">
        <f>'Beneficiarios CSI_idade (15)'!L39/'Beneficiarios CSI_idade (15)'!O39</f>
        <v>0.25821596244131456</v>
      </c>
      <c r="L39" s="107">
        <f>'Beneficiarios CSI_idade (15)'!M39/'Beneficiarios CSI_idade (15)'!O39</f>
        <v>0.19718309859154928</v>
      </c>
      <c r="M39" s="104">
        <f>'Beneficiarios CSI_idade (15)'!N39/'Beneficiarios CSI_idade (15)'!O39</f>
        <v>0.23474178403755869</v>
      </c>
      <c r="O39" s="103">
        <f>'Beneficiarios CSI_idade (15)'!Q39/'Beneficiarios CSI_idade (15)'!V39</f>
        <v>0.13953488372093023</v>
      </c>
      <c r="P39" s="107">
        <f>'Beneficiarios CSI_idade (15)'!R39/'Beneficiarios CSI_idade (15)'!V39</f>
        <v>0.19069767441860466</v>
      </c>
      <c r="Q39" s="107">
        <f>'Beneficiarios CSI_idade (15)'!S39/'Beneficiarios CSI_idade (15)'!V39</f>
        <v>0.2558139534883721</v>
      </c>
      <c r="R39" s="107">
        <f>'Beneficiarios CSI_idade (15)'!T39/'Beneficiarios CSI_idade (15)'!V39</f>
        <v>0.19069767441860466</v>
      </c>
      <c r="S39" s="104">
        <f>'Beneficiarios CSI_idade (15)'!U39/'Beneficiarios CSI_idade (15)'!V39</f>
        <v>0.22325581395348837</v>
      </c>
      <c r="U39" s="103">
        <f>'Beneficiarios CSI_idade (15)'!X39/'Beneficiarios CSI_idade (15)'!AC39</f>
        <v>0.15981735159817351</v>
      </c>
      <c r="V39" s="107">
        <f>'Beneficiarios CSI_idade (15)'!Y39/'Beneficiarios CSI_idade (15)'!AC39</f>
        <v>0.18721461187214611</v>
      </c>
      <c r="W39" s="107">
        <f>'Beneficiarios CSI_idade (15)'!Z39/'Beneficiarios CSI_idade (15)'!AC39</f>
        <v>0.25114155251141551</v>
      </c>
      <c r="X39" s="107">
        <f>'Beneficiarios CSI_idade (15)'!AA39/'Beneficiarios CSI_idade (15)'!AC39</f>
        <v>0.18721461187214611</v>
      </c>
      <c r="Y39" s="104">
        <f>'Beneficiarios CSI_idade (15)'!AB39/'Beneficiarios CSI_idade (15)'!AC39</f>
        <v>0.21461187214611871</v>
      </c>
      <c r="AA39" s="103">
        <f>'Beneficiarios CSI_idade (15)'!AE39/'Beneficiarios CSI_idade (15)'!AJ39</f>
        <v>0.15151515151515152</v>
      </c>
      <c r="AB39" s="107">
        <f>'Beneficiarios CSI_idade (15)'!AF39/'Beneficiarios CSI_idade (15)'!AJ39</f>
        <v>0.18181818181818182</v>
      </c>
      <c r="AC39" s="107">
        <f>'Beneficiarios CSI_idade (15)'!AG39/'Beneficiarios CSI_idade (15)'!AJ39</f>
        <v>0.23809523809523808</v>
      </c>
      <c r="AD39" s="107">
        <f>'Beneficiarios CSI_idade (15)'!AH39/'Beneficiarios CSI_idade (15)'!AJ39</f>
        <v>0.19480519480519481</v>
      </c>
      <c r="AE39" s="104">
        <f>'Beneficiarios CSI_idade (15)'!AI39/'Beneficiarios CSI_idade (15)'!AJ39</f>
        <v>0.23376623376623376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AA10:AE10"/>
    <mergeCell ref="C9:AE9"/>
    <mergeCell ref="C10:G10"/>
    <mergeCell ref="I10:M10"/>
    <mergeCell ref="O10:S10"/>
    <mergeCell ref="U10:Y10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67" t="s">
        <v>222</v>
      </c>
      <c r="C5" s="467"/>
      <c r="D5" s="467"/>
      <c r="E5" s="467"/>
      <c r="F5" s="467"/>
      <c r="G5" s="467"/>
      <c r="H5" s="467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64" t="s">
        <v>116</v>
      </c>
      <c r="D8" s="464"/>
      <c r="E8" s="464"/>
      <c r="F8" s="464"/>
      <c r="G8" s="464"/>
    </row>
    <row r="9" spans="1:8" ht="24.95" customHeight="1" x14ac:dyDescent="0.25">
      <c r="B9" s="10"/>
      <c r="C9" s="465" t="s">
        <v>48</v>
      </c>
      <c r="D9" s="465"/>
      <c r="E9" s="465"/>
      <c r="F9" s="465"/>
      <c r="G9" s="465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(15)'!B12</f>
        <v>Portugal</v>
      </c>
      <c r="C11" s="134">
        <f>'Beneficiarios CSI_idade (15)'!X12-'Beneficiarios CSI_idade (15)'!C12</f>
        <v>4048</v>
      </c>
      <c r="D11" s="135">
        <f>'Beneficiarios CSI_idade (15)'!Y12-'Beneficiarios CSI_idade (15)'!D12</f>
        <v>-384</v>
      </c>
      <c r="E11" s="135">
        <f>'Beneficiarios CSI_idade (15)'!Z12-'Beneficiarios CSI_idade (15)'!E12</f>
        <v>-1147</v>
      </c>
      <c r="F11" s="135">
        <f>'Beneficiarios CSI_idade (15)'!AA12-'Beneficiarios CSI_idade (15)'!F12</f>
        <v>-2001</v>
      </c>
      <c r="G11" s="185">
        <f>'Beneficiarios CSI_idade (15)'!AB12-'Beneficiarios CSI_idade (15)'!G12</f>
        <v>-4059</v>
      </c>
      <c r="H11" s="63"/>
    </row>
    <row r="12" spans="1:8" x14ac:dyDescent="0.25">
      <c r="B12" s="3" t="str">
        <f>'Beneficiarios CSI_idade % (15)'!B13</f>
        <v>Área Metropolitana de Lisboa</v>
      </c>
      <c r="C12" s="136">
        <f>'Beneficiarios CSI_idade (15)'!X13-'Beneficiarios CSI_idade (15)'!C13</f>
        <v>983</v>
      </c>
      <c r="D12" s="137">
        <f>'Beneficiarios CSI_idade (15)'!Y13-'Beneficiarios CSI_idade (15)'!D13</f>
        <v>52</v>
      </c>
      <c r="E12" s="137">
        <f>'Beneficiarios CSI_idade (15)'!Z13-'Beneficiarios CSI_idade (15)'!E13</f>
        <v>-124</v>
      </c>
      <c r="F12" s="137">
        <f>'Beneficiarios CSI_idade (15)'!AA13-'Beneficiarios CSI_idade (15)'!F13</f>
        <v>-257</v>
      </c>
      <c r="G12" s="186">
        <f>'Beneficiarios CSI_idade (15)'!AB13-'Beneficiarios CSI_idade (15)'!G13</f>
        <v>-617</v>
      </c>
    </row>
    <row r="13" spans="1:8" x14ac:dyDescent="0.25">
      <c r="B13" s="3" t="str">
        <f>'Beneficiarios CSI_idade % (15)'!B14</f>
        <v>Distrito de Lisboa</v>
      </c>
      <c r="C13" s="136">
        <f>'Beneficiarios CSI_idade (15)'!X14-'Beneficiarios CSI_idade (15)'!C14</f>
        <v>871</v>
      </c>
      <c r="D13" s="137">
        <f>'Beneficiarios CSI_idade (15)'!Y14-'Beneficiarios CSI_idade (15)'!D14</f>
        <v>80</v>
      </c>
      <c r="E13" s="137">
        <f>'Beneficiarios CSI_idade (15)'!Z14-'Beneficiarios CSI_idade (15)'!E14</f>
        <v>-94</v>
      </c>
      <c r="F13" s="137">
        <f>'Beneficiarios CSI_idade (15)'!AA14-'Beneficiarios CSI_idade (15)'!F14</f>
        <v>-231</v>
      </c>
      <c r="G13" s="186">
        <f>'Beneficiarios CSI_idade (15)'!AB14-'Beneficiarios CSI_idade (15)'!G14</f>
        <v>-491</v>
      </c>
    </row>
    <row r="14" spans="1:8" x14ac:dyDescent="0.25">
      <c r="B14" s="3" t="str">
        <f>'Beneficiarios CSI_idade % (15)'!B15</f>
        <v>Concelho de Lisboa</v>
      </c>
      <c r="C14" s="138">
        <f>'Beneficiarios CSI_idade (15)'!X15-'Beneficiarios CSI_idade (15)'!C15</f>
        <v>216</v>
      </c>
      <c r="D14" s="139">
        <f>'Beneficiarios CSI_idade (15)'!Y15-'Beneficiarios CSI_idade (15)'!D15</f>
        <v>13</v>
      </c>
      <c r="E14" s="139">
        <f>'Beneficiarios CSI_idade (15)'!Z15-'Beneficiarios CSI_idade (15)'!E15</f>
        <v>-8</v>
      </c>
      <c r="F14" s="139">
        <f>'Beneficiarios CSI_idade (15)'!AA15-'Beneficiarios CSI_idade (15)'!F15</f>
        <v>-62</v>
      </c>
      <c r="G14" s="187">
        <f>'Beneficiarios CSI_idade (15)'!AB15-'Beneficiarios CSI_idade (15)'!G15</f>
        <v>-130</v>
      </c>
    </row>
    <row r="15" spans="1:8" x14ac:dyDescent="0.25">
      <c r="B15" s="28" t="str">
        <f>'Beneficiarios CSI_idade % (15)'!B16</f>
        <v>Ajuda</v>
      </c>
      <c r="C15" s="134">
        <f>'Beneficiarios CSI_idade (15)'!X16-'Beneficiarios CSI_idade (15)'!C16</f>
        <v>0</v>
      </c>
      <c r="D15" s="135">
        <f>'Beneficiarios CSI_idade (15)'!Y16-'Beneficiarios CSI_idade (15)'!D16</f>
        <v>-1</v>
      </c>
      <c r="E15" s="135">
        <f>'Beneficiarios CSI_idade (15)'!Z16-'Beneficiarios CSI_idade (15)'!E16</f>
        <v>-3</v>
      </c>
      <c r="F15" s="135">
        <f>'Beneficiarios CSI_idade (15)'!AA16-'Beneficiarios CSI_idade (15)'!F16</f>
        <v>-4</v>
      </c>
      <c r="G15" s="185">
        <f>'Beneficiarios CSI_idade (15)'!AB16-'Beneficiarios CSI_idade (15)'!G16</f>
        <v>-3</v>
      </c>
    </row>
    <row r="16" spans="1:8" x14ac:dyDescent="0.25">
      <c r="B16" s="28" t="str">
        <f>'Beneficiarios CSI_idade % (15)'!B17</f>
        <v>Alcântara</v>
      </c>
      <c r="C16" s="136">
        <f>'Beneficiarios CSI_idade (15)'!X17-'Beneficiarios CSI_idade (15)'!C17</f>
        <v>1</v>
      </c>
      <c r="D16" s="137">
        <f>'Beneficiarios CSI_idade (15)'!Y17-'Beneficiarios CSI_idade (15)'!D17</f>
        <v>1</v>
      </c>
      <c r="E16" s="137">
        <f>'Beneficiarios CSI_idade (15)'!Z17-'Beneficiarios CSI_idade (15)'!E17</f>
        <v>-1</v>
      </c>
      <c r="F16" s="137">
        <f>'Beneficiarios CSI_idade (15)'!AA17-'Beneficiarios CSI_idade (15)'!F17</f>
        <v>-1</v>
      </c>
      <c r="G16" s="186">
        <f>'Beneficiarios CSI_idade (15)'!AB17-'Beneficiarios CSI_idade (15)'!G17</f>
        <v>-7</v>
      </c>
    </row>
    <row r="17" spans="2:7" x14ac:dyDescent="0.25">
      <c r="B17" s="28" t="str">
        <f>'Beneficiarios CSI_idade % (15)'!B18</f>
        <v>Alvalade</v>
      </c>
      <c r="C17" s="136">
        <f>'Beneficiarios CSI_idade (15)'!X18-'Beneficiarios CSI_idade (15)'!C18</f>
        <v>5</v>
      </c>
      <c r="D17" s="137">
        <f>'Beneficiarios CSI_idade (15)'!Y18-'Beneficiarios CSI_idade (15)'!D18</f>
        <v>0</v>
      </c>
      <c r="E17" s="137">
        <f>'Beneficiarios CSI_idade (15)'!Z18-'Beneficiarios CSI_idade (15)'!E18</f>
        <v>2</v>
      </c>
      <c r="F17" s="137">
        <f>'Beneficiarios CSI_idade (15)'!AA18-'Beneficiarios CSI_idade (15)'!F18</f>
        <v>0</v>
      </c>
      <c r="G17" s="186">
        <f>'Beneficiarios CSI_idade (15)'!AB18-'Beneficiarios CSI_idade (15)'!G18</f>
        <v>-13</v>
      </c>
    </row>
    <row r="18" spans="2:7" x14ac:dyDescent="0.25">
      <c r="B18" s="28" t="str">
        <f>'Beneficiarios CSI_idade % (15)'!B19</f>
        <v>Areeiro</v>
      </c>
      <c r="C18" s="136">
        <f>'Beneficiarios CSI_idade (15)'!X19-'Beneficiarios CSI_idade (15)'!C19</f>
        <v>6</v>
      </c>
      <c r="D18" s="137">
        <f>'Beneficiarios CSI_idade (15)'!Y19-'Beneficiarios CSI_idade (15)'!D19</f>
        <v>0</v>
      </c>
      <c r="E18" s="137">
        <f>'Beneficiarios CSI_idade (15)'!Z19-'Beneficiarios CSI_idade (15)'!E19</f>
        <v>-1</v>
      </c>
      <c r="F18" s="137">
        <f>'Beneficiarios CSI_idade (15)'!AA19-'Beneficiarios CSI_idade (15)'!F19</f>
        <v>-1</v>
      </c>
      <c r="G18" s="186">
        <f>'Beneficiarios CSI_idade (15)'!AB19-'Beneficiarios CSI_idade (15)'!G19</f>
        <v>-4</v>
      </c>
    </row>
    <row r="19" spans="2:7" x14ac:dyDescent="0.25">
      <c r="B19" s="28" t="str">
        <f>'Beneficiarios CSI_idade % (15)'!B20</f>
        <v>Arroios</v>
      </c>
      <c r="C19" s="136">
        <f>'Beneficiarios CSI_idade (15)'!X20-'Beneficiarios CSI_idade (15)'!C20</f>
        <v>17</v>
      </c>
      <c r="D19" s="137">
        <f>'Beneficiarios CSI_idade (15)'!Y20-'Beneficiarios CSI_idade (15)'!D20</f>
        <v>-2</v>
      </c>
      <c r="E19" s="137">
        <f>'Beneficiarios CSI_idade (15)'!Z20-'Beneficiarios CSI_idade (15)'!E20</f>
        <v>2</v>
      </c>
      <c r="F19" s="137">
        <f>'Beneficiarios CSI_idade (15)'!AA20-'Beneficiarios CSI_idade (15)'!F20</f>
        <v>-11</v>
      </c>
      <c r="G19" s="186">
        <f>'Beneficiarios CSI_idade (15)'!AB20-'Beneficiarios CSI_idade (15)'!G20</f>
        <v>-8</v>
      </c>
    </row>
    <row r="20" spans="2:7" x14ac:dyDescent="0.25">
      <c r="B20" s="28" t="str">
        <f>'Beneficiarios CSI_idade % (15)'!B21</f>
        <v>Avenidas Novas</v>
      </c>
      <c r="C20" s="136">
        <f>'Beneficiarios CSI_idade (15)'!X21-'Beneficiarios CSI_idade (15)'!C21</f>
        <v>3</v>
      </c>
      <c r="D20" s="137">
        <f>'Beneficiarios CSI_idade (15)'!Y21-'Beneficiarios CSI_idade (15)'!D21</f>
        <v>1</v>
      </c>
      <c r="E20" s="137">
        <f>'Beneficiarios CSI_idade (15)'!Z21-'Beneficiarios CSI_idade (15)'!E21</f>
        <v>4</v>
      </c>
      <c r="F20" s="137">
        <f>'Beneficiarios CSI_idade (15)'!AA21-'Beneficiarios CSI_idade (15)'!F21</f>
        <v>-5</v>
      </c>
      <c r="G20" s="186">
        <f>'Beneficiarios CSI_idade (15)'!AB21-'Beneficiarios CSI_idade (15)'!G21</f>
        <v>-5</v>
      </c>
    </row>
    <row r="21" spans="2:7" x14ac:dyDescent="0.25">
      <c r="B21" s="28" t="str">
        <f>'Beneficiarios CSI_idade % (15)'!B22</f>
        <v>Beato</v>
      </c>
      <c r="C21" s="136">
        <f>'Beneficiarios CSI_idade (15)'!X22-'Beneficiarios CSI_idade (15)'!C22</f>
        <v>15</v>
      </c>
      <c r="D21" s="137">
        <f>'Beneficiarios CSI_idade (15)'!Y22-'Beneficiarios CSI_idade (15)'!D22</f>
        <v>0</v>
      </c>
      <c r="E21" s="137">
        <f>'Beneficiarios CSI_idade (15)'!Z22-'Beneficiarios CSI_idade (15)'!E22</f>
        <v>1</v>
      </c>
      <c r="F21" s="137">
        <f>'Beneficiarios CSI_idade (15)'!AA22-'Beneficiarios CSI_idade (15)'!F22</f>
        <v>-2</v>
      </c>
      <c r="G21" s="186">
        <f>'Beneficiarios CSI_idade (15)'!AB22-'Beneficiarios CSI_idade (15)'!G22</f>
        <v>-1</v>
      </c>
    </row>
    <row r="22" spans="2:7" x14ac:dyDescent="0.25">
      <c r="B22" s="28" t="str">
        <f>'Beneficiarios CSI_idade % (15)'!B23</f>
        <v>Belém</v>
      </c>
      <c r="C22" s="136">
        <f>'Beneficiarios CSI_idade (15)'!X23-'Beneficiarios CSI_idade (15)'!C23</f>
        <v>6</v>
      </c>
      <c r="D22" s="137">
        <f>'Beneficiarios CSI_idade (15)'!Y23-'Beneficiarios CSI_idade (15)'!D23</f>
        <v>2</v>
      </c>
      <c r="E22" s="137">
        <f>'Beneficiarios CSI_idade (15)'!Z23-'Beneficiarios CSI_idade (15)'!E23</f>
        <v>-2</v>
      </c>
      <c r="F22" s="137">
        <f>'Beneficiarios CSI_idade (15)'!AA23-'Beneficiarios CSI_idade (15)'!F23</f>
        <v>-2</v>
      </c>
      <c r="G22" s="186">
        <f>'Beneficiarios CSI_idade (15)'!AB23-'Beneficiarios CSI_idade (15)'!G23</f>
        <v>-3</v>
      </c>
    </row>
    <row r="23" spans="2:7" x14ac:dyDescent="0.25">
      <c r="B23" s="28" t="str">
        <f>'Beneficiarios CSI_idade % (15)'!B24</f>
        <v>Benfica</v>
      </c>
      <c r="C23" s="136">
        <f>'Beneficiarios CSI_idade (15)'!X24-'Beneficiarios CSI_idade (15)'!C24</f>
        <v>12</v>
      </c>
      <c r="D23" s="137">
        <f>'Beneficiarios CSI_idade (15)'!Y24-'Beneficiarios CSI_idade (15)'!D24</f>
        <v>2</v>
      </c>
      <c r="E23" s="137">
        <f>'Beneficiarios CSI_idade (15)'!Z24-'Beneficiarios CSI_idade (15)'!E24</f>
        <v>5</v>
      </c>
      <c r="F23" s="137">
        <f>'Beneficiarios CSI_idade (15)'!AA24-'Beneficiarios CSI_idade (15)'!F24</f>
        <v>-2</v>
      </c>
      <c r="G23" s="186">
        <f>'Beneficiarios CSI_idade (15)'!AB24-'Beneficiarios CSI_idade (15)'!G24</f>
        <v>-7</v>
      </c>
    </row>
    <row r="24" spans="2:7" x14ac:dyDescent="0.25">
      <c r="B24" s="28" t="str">
        <f>'Beneficiarios CSI_idade % (15)'!B25</f>
        <v>Campo de Ourique</v>
      </c>
      <c r="C24" s="136">
        <f>'Beneficiarios CSI_idade (15)'!X25-'Beneficiarios CSI_idade (15)'!C25</f>
        <v>11</v>
      </c>
      <c r="D24" s="137">
        <f>'Beneficiarios CSI_idade (15)'!Y25-'Beneficiarios CSI_idade (15)'!D25</f>
        <v>0</v>
      </c>
      <c r="E24" s="137">
        <f>'Beneficiarios CSI_idade (15)'!Z25-'Beneficiarios CSI_idade (15)'!E25</f>
        <v>-1</v>
      </c>
      <c r="F24" s="137">
        <f>'Beneficiarios CSI_idade (15)'!AA25-'Beneficiarios CSI_idade (15)'!F25</f>
        <v>-1</v>
      </c>
      <c r="G24" s="186">
        <f>'Beneficiarios CSI_idade (15)'!AB25-'Beneficiarios CSI_idade (15)'!G25</f>
        <v>-1</v>
      </c>
    </row>
    <row r="25" spans="2:7" x14ac:dyDescent="0.25">
      <c r="B25" s="28" t="str">
        <f>'Beneficiarios CSI_idade % (15)'!B26</f>
        <v>Campolide</v>
      </c>
      <c r="C25" s="136">
        <f>'Beneficiarios CSI_idade (15)'!X26-'Beneficiarios CSI_idade (15)'!C26</f>
        <v>5</v>
      </c>
      <c r="D25" s="137">
        <f>'Beneficiarios CSI_idade (15)'!Y26-'Beneficiarios CSI_idade (15)'!D26</f>
        <v>3</v>
      </c>
      <c r="E25" s="137">
        <f>'Beneficiarios CSI_idade (15)'!Z26-'Beneficiarios CSI_idade (15)'!E26</f>
        <v>-1</v>
      </c>
      <c r="F25" s="137">
        <f>'Beneficiarios CSI_idade (15)'!AA26-'Beneficiarios CSI_idade (15)'!F26</f>
        <v>-2</v>
      </c>
      <c r="G25" s="186">
        <f>'Beneficiarios CSI_idade (15)'!AB26-'Beneficiarios CSI_idade (15)'!G26</f>
        <v>-2</v>
      </c>
    </row>
    <row r="26" spans="2:7" x14ac:dyDescent="0.25">
      <c r="B26" s="28" t="str">
        <f>'Beneficiarios CSI_idade % (15)'!B27</f>
        <v>Carnide</v>
      </c>
      <c r="C26" s="136">
        <f>'Beneficiarios CSI_idade (15)'!X27-'Beneficiarios CSI_idade (15)'!C27</f>
        <v>1</v>
      </c>
      <c r="D26" s="137">
        <f>'Beneficiarios CSI_idade (15)'!Y27-'Beneficiarios CSI_idade (15)'!D27</f>
        <v>1</v>
      </c>
      <c r="E26" s="137">
        <f>'Beneficiarios CSI_idade (15)'!Z27-'Beneficiarios CSI_idade (15)'!E27</f>
        <v>-2</v>
      </c>
      <c r="F26" s="137">
        <f>'Beneficiarios CSI_idade (15)'!AA27-'Beneficiarios CSI_idade (15)'!F27</f>
        <v>0</v>
      </c>
      <c r="G26" s="186">
        <f>'Beneficiarios CSI_idade (15)'!AB27-'Beneficiarios CSI_idade (15)'!G27</f>
        <v>-4</v>
      </c>
    </row>
    <row r="27" spans="2:7" x14ac:dyDescent="0.25">
      <c r="B27" s="28" t="str">
        <f>'Beneficiarios CSI_idade % (15)'!B28</f>
        <v>Estrela</v>
      </c>
      <c r="C27" s="136">
        <f>'Beneficiarios CSI_idade (15)'!X28-'Beneficiarios CSI_idade (15)'!C28</f>
        <v>5</v>
      </c>
      <c r="D27" s="137">
        <f>'Beneficiarios CSI_idade (15)'!Y28-'Beneficiarios CSI_idade (15)'!D28</f>
        <v>4</v>
      </c>
      <c r="E27" s="137">
        <f>'Beneficiarios CSI_idade (15)'!Z28-'Beneficiarios CSI_idade (15)'!E28</f>
        <v>1</v>
      </c>
      <c r="F27" s="137">
        <f>'Beneficiarios CSI_idade (15)'!AA28-'Beneficiarios CSI_idade (15)'!F28</f>
        <v>0</v>
      </c>
      <c r="G27" s="186">
        <f>'Beneficiarios CSI_idade (15)'!AB28-'Beneficiarios CSI_idade (15)'!G28</f>
        <v>-3</v>
      </c>
    </row>
    <row r="28" spans="2:7" x14ac:dyDescent="0.25">
      <c r="B28" s="28" t="str">
        <f>'Beneficiarios CSI_idade % (15)'!B29</f>
        <v>Lumiar</v>
      </c>
      <c r="C28" s="136">
        <f>'Beneficiarios CSI_idade (15)'!X29-'Beneficiarios CSI_idade (15)'!C29</f>
        <v>11</v>
      </c>
      <c r="D28" s="137">
        <f>'Beneficiarios CSI_idade (15)'!Y29-'Beneficiarios CSI_idade (15)'!D29</f>
        <v>-1</v>
      </c>
      <c r="E28" s="137">
        <f>'Beneficiarios CSI_idade (15)'!Z29-'Beneficiarios CSI_idade (15)'!E29</f>
        <v>-3</v>
      </c>
      <c r="F28" s="137">
        <f>'Beneficiarios CSI_idade (15)'!AA29-'Beneficiarios CSI_idade (15)'!F29</f>
        <v>-3</v>
      </c>
      <c r="G28" s="186">
        <f>'Beneficiarios CSI_idade (15)'!AB29-'Beneficiarios CSI_idade (15)'!G29</f>
        <v>-7</v>
      </c>
    </row>
    <row r="29" spans="2:7" x14ac:dyDescent="0.25">
      <c r="B29" s="28" t="str">
        <f>'Beneficiarios CSI_idade % (15)'!B30</f>
        <v>Marvila</v>
      </c>
      <c r="C29" s="136">
        <f>'Beneficiarios CSI_idade (15)'!X30-'Beneficiarios CSI_idade (15)'!C30</f>
        <v>26</v>
      </c>
      <c r="D29" s="137">
        <f>'Beneficiarios CSI_idade (15)'!Y30-'Beneficiarios CSI_idade (15)'!D30</f>
        <v>0</v>
      </c>
      <c r="E29" s="137">
        <f>'Beneficiarios CSI_idade (15)'!Z30-'Beneficiarios CSI_idade (15)'!E30</f>
        <v>0</v>
      </c>
      <c r="F29" s="137">
        <f>'Beneficiarios CSI_idade (15)'!AA30-'Beneficiarios CSI_idade (15)'!F30</f>
        <v>-7</v>
      </c>
      <c r="G29" s="186">
        <f>'Beneficiarios CSI_idade (15)'!AB30-'Beneficiarios CSI_idade (15)'!G30</f>
        <v>-15</v>
      </c>
    </row>
    <row r="30" spans="2:7" x14ac:dyDescent="0.25">
      <c r="B30" s="28" t="str">
        <f>'Beneficiarios CSI_idade % (15)'!B31</f>
        <v>Misericórdia</v>
      </c>
      <c r="C30" s="136">
        <f>'Beneficiarios CSI_idade (15)'!X31-'Beneficiarios CSI_idade (15)'!C31</f>
        <v>8</v>
      </c>
      <c r="D30" s="137">
        <f>'Beneficiarios CSI_idade (15)'!Y31-'Beneficiarios CSI_idade (15)'!D31</f>
        <v>-2</v>
      </c>
      <c r="E30" s="137">
        <f>'Beneficiarios CSI_idade (15)'!Z31-'Beneficiarios CSI_idade (15)'!E31</f>
        <v>0</v>
      </c>
      <c r="F30" s="137">
        <f>'Beneficiarios CSI_idade (15)'!AA31-'Beneficiarios CSI_idade (15)'!F31</f>
        <v>-7</v>
      </c>
      <c r="G30" s="186">
        <f>'Beneficiarios CSI_idade (15)'!AB31-'Beneficiarios CSI_idade (15)'!G31</f>
        <v>-4</v>
      </c>
    </row>
    <row r="31" spans="2:7" x14ac:dyDescent="0.25">
      <c r="B31" s="28" t="str">
        <f>'Beneficiarios CSI_idade % (15)'!B32</f>
        <v>Olivais</v>
      </c>
      <c r="C31" s="136">
        <f>'Beneficiarios CSI_idade (15)'!X32-'Beneficiarios CSI_idade (15)'!C32</f>
        <v>14</v>
      </c>
      <c r="D31" s="137">
        <f>'Beneficiarios CSI_idade (15)'!Y32-'Beneficiarios CSI_idade (15)'!D32</f>
        <v>-1</v>
      </c>
      <c r="E31" s="137">
        <f>'Beneficiarios CSI_idade (15)'!Z32-'Beneficiarios CSI_idade (15)'!E32</f>
        <v>-1</v>
      </c>
      <c r="F31" s="137">
        <f>'Beneficiarios CSI_idade (15)'!AA32-'Beneficiarios CSI_idade (15)'!F32</f>
        <v>-1</v>
      </c>
      <c r="G31" s="186">
        <f>'Beneficiarios CSI_idade (15)'!AB32-'Beneficiarios CSI_idade (15)'!G32</f>
        <v>-6</v>
      </c>
    </row>
    <row r="32" spans="2:7" x14ac:dyDescent="0.25">
      <c r="B32" s="28" t="str">
        <f>'Beneficiarios CSI_idade % (15)'!B33</f>
        <v>Parque das Nações</v>
      </c>
      <c r="C32" s="136">
        <f>'Beneficiarios CSI_idade (15)'!X33-'Beneficiarios CSI_idade (15)'!C33</f>
        <v>0</v>
      </c>
      <c r="D32" s="137">
        <f>'Beneficiarios CSI_idade (15)'!Y33-'Beneficiarios CSI_idade (15)'!D33</f>
        <v>0</v>
      </c>
      <c r="E32" s="137">
        <f>'Beneficiarios CSI_idade (15)'!Z33-'Beneficiarios CSI_idade (15)'!E33</f>
        <v>0</v>
      </c>
      <c r="F32" s="137">
        <f>'Beneficiarios CSI_idade (15)'!AA33-'Beneficiarios CSI_idade (15)'!F33</f>
        <v>0</v>
      </c>
      <c r="G32" s="186">
        <f>'Beneficiarios CSI_idade (15)'!AB33-'Beneficiarios CSI_idade (15)'!G33</f>
        <v>0</v>
      </c>
    </row>
    <row r="33" spans="2:7" x14ac:dyDescent="0.25">
      <c r="B33" s="28" t="str">
        <f>'Beneficiarios CSI_idade % (15)'!B34</f>
        <v>Penha de França</v>
      </c>
      <c r="C33" s="136">
        <f>'Beneficiarios CSI_idade (15)'!X34-'Beneficiarios CSI_idade (15)'!C34</f>
        <v>21</v>
      </c>
      <c r="D33" s="137">
        <f>'Beneficiarios CSI_idade (15)'!Y34-'Beneficiarios CSI_idade (15)'!D34</f>
        <v>2</v>
      </c>
      <c r="E33" s="137">
        <f>'Beneficiarios CSI_idade (15)'!Z34-'Beneficiarios CSI_idade (15)'!E34</f>
        <v>-5</v>
      </c>
      <c r="F33" s="137">
        <f>'Beneficiarios CSI_idade (15)'!AA34-'Beneficiarios CSI_idade (15)'!F34</f>
        <v>-2</v>
      </c>
      <c r="G33" s="186">
        <f>'Beneficiarios CSI_idade (15)'!AB34-'Beneficiarios CSI_idade (15)'!G34</f>
        <v>-11</v>
      </c>
    </row>
    <row r="34" spans="2:7" ht="12.75" customHeight="1" x14ac:dyDescent="0.25">
      <c r="B34" s="28" t="str">
        <f>'Beneficiarios CSI_idade % (15)'!B35</f>
        <v>Santa Clara</v>
      </c>
      <c r="C34" s="136">
        <f>'Beneficiarios CSI_idade (15)'!X35-'Beneficiarios CSI_idade (15)'!C35</f>
        <v>19</v>
      </c>
      <c r="D34" s="137">
        <f>'Beneficiarios CSI_idade (15)'!Y35-'Beneficiarios CSI_idade (15)'!D35</f>
        <v>2</v>
      </c>
      <c r="E34" s="137">
        <f>'Beneficiarios CSI_idade (15)'!Z35-'Beneficiarios CSI_idade (15)'!E35</f>
        <v>-2</v>
      </c>
      <c r="F34" s="137">
        <f>'Beneficiarios CSI_idade (15)'!AA35-'Beneficiarios CSI_idade (15)'!F35</f>
        <v>-1</v>
      </c>
      <c r="G34" s="186">
        <f>'Beneficiarios CSI_idade (15)'!AB35-'Beneficiarios CSI_idade (15)'!G35</f>
        <v>-4</v>
      </c>
    </row>
    <row r="35" spans="2:7" x14ac:dyDescent="0.25">
      <c r="B35" s="28" t="str">
        <f>'Beneficiarios CSI_idade % (15)'!B36</f>
        <v>Santa Maria Maior</v>
      </c>
      <c r="C35" s="136">
        <f>'Beneficiarios CSI_idade (15)'!X36-'Beneficiarios CSI_idade (15)'!C36</f>
        <v>10</v>
      </c>
      <c r="D35" s="137">
        <f>'Beneficiarios CSI_idade (15)'!Y36-'Beneficiarios CSI_idade (15)'!D36</f>
        <v>-1</v>
      </c>
      <c r="E35" s="137">
        <f>'Beneficiarios CSI_idade (15)'!Z36-'Beneficiarios CSI_idade (15)'!E36</f>
        <v>-1</v>
      </c>
      <c r="F35" s="137">
        <f>'Beneficiarios CSI_idade (15)'!AA36-'Beneficiarios CSI_idade (15)'!F36</f>
        <v>-2</v>
      </c>
      <c r="G35" s="186">
        <f>'Beneficiarios CSI_idade (15)'!AB36-'Beneficiarios CSI_idade (15)'!G36</f>
        <v>-5</v>
      </c>
    </row>
    <row r="36" spans="2:7" x14ac:dyDescent="0.25">
      <c r="B36" s="28" t="str">
        <f>'Beneficiarios CSI_idade % (15)'!B37</f>
        <v>Santo António</v>
      </c>
      <c r="C36" s="136">
        <f>'Beneficiarios CSI_idade (15)'!X37-'Beneficiarios CSI_idade (15)'!C37</f>
        <v>3</v>
      </c>
      <c r="D36" s="137">
        <f>'Beneficiarios CSI_idade (15)'!Y37-'Beneficiarios CSI_idade (15)'!D37</f>
        <v>0</v>
      </c>
      <c r="E36" s="137">
        <f>'Beneficiarios CSI_idade (15)'!Z37-'Beneficiarios CSI_idade (15)'!E37</f>
        <v>0</v>
      </c>
      <c r="F36" s="137">
        <f>'Beneficiarios CSI_idade (15)'!AA37-'Beneficiarios CSI_idade (15)'!F37</f>
        <v>-2</v>
      </c>
      <c r="G36" s="186">
        <f>'Beneficiarios CSI_idade (15)'!AB37-'Beneficiarios CSI_idade (15)'!G37</f>
        <v>-7</v>
      </c>
    </row>
    <row r="37" spans="2:7" x14ac:dyDescent="0.25">
      <c r="B37" s="28" t="str">
        <f>'Beneficiarios CSI_idade % (15)'!B38</f>
        <v>São Domingos de Benfica</v>
      </c>
      <c r="C37" s="136">
        <f>'Beneficiarios CSI_idade (15)'!X38-'Beneficiarios CSI_idade (15)'!C38</f>
        <v>6</v>
      </c>
      <c r="D37" s="137">
        <f>'Beneficiarios CSI_idade (15)'!Y38-'Beneficiarios CSI_idade (15)'!D38</f>
        <v>2</v>
      </c>
      <c r="E37" s="137">
        <f>'Beneficiarios CSI_idade (15)'!Z38-'Beneficiarios CSI_idade (15)'!E38</f>
        <v>0</v>
      </c>
      <c r="F37" s="137">
        <f>'Beneficiarios CSI_idade (15)'!AA38-'Beneficiarios CSI_idade (15)'!F38</f>
        <v>-2</v>
      </c>
      <c r="G37" s="186">
        <f>'Beneficiarios CSI_idade (15)'!AB38-'Beneficiarios CSI_idade (15)'!G38</f>
        <v>-4</v>
      </c>
    </row>
    <row r="38" spans="2:7" x14ac:dyDescent="0.25">
      <c r="B38" s="28" t="str">
        <f>'Beneficiarios CSI_idade % (15)'!B39</f>
        <v>São Vicente</v>
      </c>
      <c r="C38" s="138">
        <f>'Beneficiarios CSI_idade (15)'!X39-'Beneficiarios CSI_idade (15)'!C39</f>
        <v>11</v>
      </c>
      <c r="D38" s="139">
        <f>'Beneficiarios CSI_idade (15)'!Y39-'Beneficiarios CSI_idade (15)'!D39</f>
        <v>1</v>
      </c>
      <c r="E38" s="139">
        <f>'Beneficiarios CSI_idade (15)'!Z39-'Beneficiarios CSI_idade (15)'!E39</f>
        <v>0</v>
      </c>
      <c r="F38" s="139">
        <f>'Beneficiarios CSI_idade (15)'!AA39-'Beneficiarios CSI_idade (15)'!F39</f>
        <v>-4</v>
      </c>
      <c r="G38" s="187">
        <f>'Beneficiarios CSI_idade (15)'!AB39-'Beneficiarios CSI_idade (15)'!G39</f>
        <v>-6</v>
      </c>
    </row>
    <row r="39" spans="2:7" x14ac:dyDescent="0.25">
      <c r="B39" s="31"/>
      <c r="C39" s="483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61" t="s">
        <v>192</v>
      </c>
      <c r="C5" s="462"/>
      <c r="D5" s="462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463" t="s">
        <v>193</v>
      </c>
      <c r="C8" s="463"/>
      <c r="D8" s="463"/>
      <c r="E8" s="463"/>
      <c r="F8" s="463"/>
      <c r="G8" s="463"/>
      <c r="H8" s="463"/>
      <c r="I8" s="463"/>
      <c r="J8" s="463"/>
      <c r="K8" s="77"/>
      <c r="L8" s="30"/>
      <c r="M8" s="30"/>
      <c r="N8" s="30"/>
    </row>
    <row r="9" spans="1:14" x14ac:dyDescent="0.25">
      <c r="A9" s="113" t="s">
        <v>3</v>
      </c>
      <c r="B9" s="463" t="s">
        <v>206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09)'!A1" display="Número de Beneficiários de Complemento Solidário para Idosos, género, 2009"/>
    <hyperlink ref="B9:J9" location="'Beneficiarios CSI_Genero %(09)'!A1" display="Beneficiários de Complemento Solidário para Idosos, género, 2009 (%)"/>
  </hyperlinks>
  <pageMargins left="0.7" right="0.7" top="0.75" bottom="0.75" header="0.3" footer="0.3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220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64" t="s">
        <v>116</v>
      </c>
      <c r="D8" s="464"/>
      <c r="E8" s="464"/>
      <c r="F8" s="464"/>
      <c r="G8" s="464"/>
    </row>
    <row r="9" spans="1:7" ht="24.95" customHeight="1" x14ac:dyDescent="0.25">
      <c r="B9" s="10"/>
      <c r="C9" s="465" t="s">
        <v>48</v>
      </c>
      <c r="D9" s="465"/>
      <c r="E9" s="465"/>
      <c r="F9" s="465"/>
      <c r="G9" s="465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(15)'!X12-'Beneficiarios CSI_idade (15)'!C12)/'Beneficiarios CSI_idade (15)'!C12</f>
        <v>0.21795078877941099</v>
      </c>
      <c r="D11" s="42">
        <f>('Beneficiarios CSI_idade (15)'!Y12-'Beneficiarios CSI_idade (15)'!D12)/'Beneficiarios CSI_idade (15)'!D12</f>
        <v>-1.010287037280644E-2</v>
      </c>
      <c r="E11" s="42">
        <f>('Beneficiarios CSI_idade (15)'!Z12-'Beneficiarios CSI_idade (15)'!E12)/'Beneficiarios CSI_idade (15)'!E12</f>
        <v>-2.7629233511586453E-2</v>
      </c>
      <c r="F11" s="42">
        <f>('Beneficiarios CSI_idade (15)'!AA12-'Beneficiarios CSI_idade (15)'!F12)/'Beneficiarios CSI_idade (15)'!F12</f>
        <v>-5.2810768012668249E-2</v>
      </c>
      <c r="G11" s="369">
        <f>('Beneficiarios CSI_idade (15)'!AB12-'Beneficiarios CSI_idade (15)'!G12)/'Beneficiarios CSI_idade (15)'!G12</f>
        <v>-0.1175329375995367</v>
      </c>
    </row>
    <row r="12" spans="1:7" x14ac:dyDescent="0.25">
      <c r="B12" s="3" t="s">
        <v>62</v>
      </c>
      <c r="C12" s="43">
        <f>('Beneficiarios CSI_idade (15)'!X13-'Beneficiarios CSI_idade (15)'!C13)/'Beneficiarios CSI_idade (15)'!C13</f>
        <v>0.29697885196374624</v>
      </c>
      <c r="D12" s="44">
        <f>('Beneficiarios CSI_idade (15)'!Y13-'Beneficiarios CSI_idade (15)'!D13)/'Beneficiarios CSI_idade (15)'!D13</f>
        <v>7.7542499254399048E-3</v>
      </c>
      <c r="E12" s="44">
        <f>('Beneficiarios CSI_idade (15)'!Z13-'Beneficiarios CSI_idade (15)'!E13)/'Beneficiarios CSI_idade (15)'!E13</f>
        <v>-1.6939890710382512E-2</v>
      </c>
      <c r="F12" s="44">
        <f>('Beneficiarios CSI_idade (15)'!AA13-'Beneficiarios CSI_idade (15)'!F13)/'Beneficiarios CSI_idade (15)'!F13</f>
        <v>-3.945954245355443E-2</v>
      </c>
      <c r="G12" s="370">
        <f>('Beneficiarios CSI_idade (15)'!AB13-'Beneficiarios CSI_idade (15)'!G13)/'Beneficiarios CSI_idade (15)'!G13</f>
        <v>-9.8941629249518923E-2</v>
      </c>
    </row>
    <row r="13" spans="1:7" x14ac:dyDescent="0.25">
      <c r="B13" s="3" t="s">
        <v>28</v>
      </c>
      <c r="C13" s="43">
        <f>('Beneficiarios CSI_idade (15)'!X14-'Beneficiarios CSI_idade (15)'!C14)/'Beneficiarios CSI_idade (15)'!C14</f>
        <v>0.35843621399176956</v>
      </c>
      <c r="D13" s="44">
        <f>('Beneficiarios CSI_idade (15)'!Y14-'Beneficiarios CSI_idade (15)'!D14)/'Beneficiarios CSI_idade (15)'!D14</f>
        <v>1.5275921329005156E-2</v>
      </c>
      <c r="E13" s="44">
        <f>('Beneficiarios CSI_idade (15)'!Z14-'Beneficiarios CSI_idade (15)'!E14)/'Beneficiarios CSI_idade (15)'!E14</f>
        <v>-1.5716435378699215E-2</v>
      </c>
      <c r="F13" s="44">
        <f>('Beneficiarios CSI_idade (15)'!AA14-'Beneficiarios CSI_idade (15)'!F14)/'Beneficiarios CSI_idade (15)'!F14</f>
        <v>-4.244762954796031E-2</v>
      </c>
      <c r="G13" s="370">
        <f>('Beneficiarios CSI_idade (15)'!AB14-'Beneficiarios CSI_idade (15)'!G14)/'Beneficiarios CSI_idade (15)'!G14</f>
        <v>-9.7304795877923109E-2</v>
      </c>
    </row>
    <row r="14" spans="1:7" x14ac:dyDescent="0.25">
      <c r="B14" s="3" t="s">
        <v>1</v>
      </c>
      <c r="C14" s="85">
        <f>('Beneficiarios CSI_idade (15)'!X15-'Beneficiarios CSI_idade (15)'!C15)/'Beneficiarios CSI_idade (15)'!C15</f>
        <v>0.33697347893915758</v>
      </c>
      <c r="D14" s="86">
        <f>('Beneficiarios CSI_idade (15)'!Y15-'Beneficiarios CSI_idade (15)'!D15)/'Beneficiarios CSI_idade (15)'!D15</f>
        <v>9.7014925373134324E-3</v>
      </c>
      <c r="E14" s="86">
        <f>('Beneficiarios CSI_idade (15)'!Z15-'Beneficiarios CSI_idade (15)'!E15)/'Beneficiarios CSI_idade (15)'!E15</f>
        <v>-5.2527905449770186E-3</v>
      </c>
      <c r="F14" s="86">
        <f>('Beneficiarios CSI_idade (15)'!AA15-'Beneficiarios CSI_idade (15)'!F15)/'Beneficiarios CSI_idade (15)'!F15</f>
        <v>-4.1168658698539175E-2</v>
      </c>
      <c r="G14" s="371">
        <f>('Beneficiarios CSI_idade (15)'!AB15-'Beneficiarios CSI_idade (15)'!G15)/'Beneficiarios CSI_idade (15)'!G15</f>
        <v>-8.5865257595772793E-2</v>
      </c>
    </row>
    <row r="15" spans="1:7" x14ac:dyDescent="0.25">
      <c r="B15" s="28" t="s">
        <v>17</v>
      </c>
      <c r="C15" s="41">
        <f>('Beneficiarios CSI_idade (15)'!X16-'Beneficiarios CSI_idade (15)'!C16)/'Beneficiarios CSI_idade (15)'!C16</f>
        <v>0</v>
      </c>
      <c r="D15" s="42">
        <f>('Beneficiarios CSI_idade (15)'!Y16-'Beneficiarios CSI_idade (15)'!D16)/'Beneficiarios CSI_idade (15)'!D16</f>
        <v>-1.6666666666666666E-2</v>
      </c>
      <c r="E15" s="42">
        <f>('Beneficiarios CSI_idade (15)'!Z16-'Beneficiarios CSI_idade (15)'!E16)/'Beneficiarios CSI_idade (15)'!E16</f>
        <v>-4.4117647058823532E-2</v>
      </c>
      <c r="F15" s="42">
        <f>('Beneficiarios CSI_idade (15)'!AA16-'Beneficiarios CSI_idade (15)'!F16)/'Beneficiarios CSI_idade (15)'!F16</f>
        <v>-6.4516129032258063E-2</v>
      </c>
      <c r="G15" s="369">
        <f>('Beneficiarios CSI_idade (15)'!AB16-'Beneficiarios CSI_idade (15)'!G16)/'Beneficiarios CSI_idade (15)'!G16</f>
        <v>-7.6923076923076927E-2</v>
      </c>
    </row>
    <row r="16" spans="1:7" x14ac:dyDescent="0.25">
      <c r="B16" s="28" t="s">
        <v>18</v>
      </c>
      <c r="C16" s="43">
        <f>('Beneficiarios CSI_idade (15)'!X17-'Beneficiarios CSI_idade (15)'!C17)/'Beneficiarios CSI_idade (15)'!C17</f>
        <v>5.2631578947368418E-2</v>
      </c>
      <c r="D16" s="44">
        <f>('Beneficiarios CSI_idade (15)'!Y17-'Beneficiarios CSI_idade (15)'!D17)/'Beneficiarios CSI_idade (15)'!D17</f>
        <v>2.564102564102564E-2</v>
      </c>
      <c r="E16" s="44">
        <f>('Beneficiarios CSI_idade (15)'!Z17-'Beneficiarios CSI_idade (15)'!E17)/'Beneficiarios CSI_idade (15)'!E17</f>
        <v>-2.564102564102564E-2</v>
      </c>
      <c r="F16" s="44">
        <f>('Beneficiarios CSI_idade (15)'!AA17-'Beneficiarios CSI_idade (15)'!F17)/'Beneficiarios CSI_idade (15)'!F17</f>
        <v>-2.564102564102564E-2</v>
      </c>
      <c r="G16" s="370">
        <f>('Beneficiarios CSI_idade (15)'!AB17-'Beneficiarios CSI_idade (15)'!G17)/'Beneficiarios CSI_idade (15)'!G17</f>
        <v>-0.21875</v>
      </c>
    </row>
    <row r="17" spans="2:7" x14ac:dyDescent="0.25">
      <c r="B17" s="28" t="s">
        <v>19</v>
      </c>
      <c r="C17" s="43">
        <f>('Beneficiarios CSI_idade (15)'!X18-'Beneficiarios CSI_idade (15)'!C18)/'Beneficiarios CSI_idade (15)'!C18</f>
        <v>0.20833333333333334</v>
      </c>
      <c r="D17" s="44">
        <f>('Beneficiarios CSI_idade (15)'!Y18-'Beneficiarios CSI_idade (15)'!D18)/'Beneficiarios CSI_idade (15)'!D18</f>
        <v>0</v>
      </c>
      <c r="E17" s="44">
        <f>('Beneficiarios CSI_idade (15)'!Z18-'Beneficiarios CSI_idade (15)'!E18)/'Beneficiarios CSI_idade (15)'!E18</f>
        <v>3.5714285714285712E-2</v>
      </c>
      <c r="F17" s="44">
        <f>('Beneficiarios CSI_idade (15)'!AA18-'Beneficiarios CSI_idade (15)'!F18)/'Beneficiarios CSI_idade (15)'!F18</f>
        <v>0</v>
      </c>
      <c r="G17" s="370">
        <f>('Beneficiarios CSI_idade (15)'!AB18-'Beneficiarios CSI_idade (15)'!G18)/'Beneficiarios CSI_idade (15)'!G18</f>
        <v>-0.125</v>
      </c>
    </row>
    <row r="18" spans="2:7" x14ac:dyDescent="0.25">
      <c r="B18" s="28" t="s">
        <v>33</v>
      </c>
      <c r="C18" s="43">
        <f>('Beneficiarios CSI_idade (15)'!X19-'Beneficiarios CSI_idade (15)'!C19)/'Beneficiarios CSI_idade (15)'!C19</f>
        <v>0.4</v>
      </c>
      <c r="D18" s="44">
        <f>('Beneficiarios CSI_idade (15)'!Y19-'Beneficiarios CSI_idade (15)'!D19)/'Beneficiarios CSI_idade (15)'!D19</f>
        <v>0</v>
      </c>
      <c r="E18" s="44">
        <f>('Beneficiarios CSI_idade (15)'!Z19-'Beneficiarios CSI_idade (15)'!E19)/'Beneficiarios CSI_idade (15)'!E19</f>
        <v>-2.2727272727272728E-2</v>
      </c>
      <c r="F18" s="44">
        <f>('Beneficiarios CSI_idade (15)'!AA19-'Beneficiarios CSI_idade (15)'!F19)/'Beneficiarios CSI_idade (15)'!F19</f>
        <v>-1.5625E-2</v>
      </c>
      <c r="G18" s="370">
        <f>('Beneficiarios CSI_idade (15)'!AB19-'Beneficiarios CSI_idade (15)'!G19)/'Beneficiarios CSI_idade (15)'!G19</f>
        <v>-6.1538461538461542E-2</v>
      </c>
    </row>
    <row r="19" spans="2:7" x14ac:dyDescent="0.25">
      <c r="B19" s="28" t="s">
        <v>34</v>
      </c>
      <c r="C19" s="43">
        <f>('Beneficiarios CSI_idade (15)'!X20-'Beneficiarios CSI_idade (15)'!C20)/'Beneficiarios CSI_idade (15)'!C20</f>
        <v>0.27419354838709675</v>
      </c>
      <c r="D19" s="44">
        <f>('Beneficiarios CSI_idade (15)'!Y20-'Beneficiarios CSI_idade (15)'!D20)/'Beneficiarios CSI_idade (15)'!D20</f>
        <v>-1.7857142857142856E-2</v>
      </c>
      <c r="E19" s="44">
        <f>('Beneficiarios CSI_idade (15)'!Z20-'Beneficiarios CSI_idade (15)'!E20)/'Beneficiarios CSI_idade (15)'!E20</f>
        <v>1.6528925619834711E-2</v>
      </c>
      <c r="F19" s="44">
        <f>('Beneficiarios CSI_idade (15)'!AA20-'Beneficiarios CSI_idade (15)'!F20)/'Beneficiarios CSI_idade (15)'!F20</f>
        <v>-8.2706766917293228E-2</v>
      </c>
      <c r="G19" s="370">
        <f>('Beneficiarios CSI_idade (15)'!AB20-'Beneficiarios CSI_idade (15)'!G20)/'Beneficiarios CSI_idade (15)'!G20</f>
        <v>-5.5555555555555552E-2</v>
      </c>
    </row>
    <row r="20" spans="2:7" x14ac:dyDescent="0.25">
      <c r="B20" s="28" t="s">
        <v>35</v>
      </c>
      <c r="C20" s="43">
        <f>('Beneficiarios CSI_idade (15)'!X21-'Beneficiarios CSI_idade (15)'!C21)/'Beneficiarios CSI_idade (15)'!C21</f>
        <v>0.15</v>
      </c>
      <c r="D20" s="44">
        <f>('Beneficiarios CSI_idade (15)'!Y21-'Beneficiarios CSI_idade (15)'!D21)/'Beneficiarios CSI_idade (15)'!D21</f>
        <v>2.564102564102564E-2</v>
      </c>
      <c r="E20" s="44">
        <f>('Beneficiarios CSI_idade (15)'!Z21-'Beneficiarios CSI_idade (15)'!E21)/'Beneficiarios CSI_idade (15)'!E21</f>
        <v>8.1632653061224483E-2</v>
      </c>
      <c r="F20" s="44">
        <f>('Beneficiarios CSI_idade (15)'!AA21-'Beneficiarios CSI_idade (15)'!F21)/'Beneficiarios CSI_idade (15)'!F21</f>
        <v>-8.1967213114754092E-2</v>
      </c>
      <c r="G20" s="370">
        <f>('Beneficiarios CSI_idade (15)'!AB21-'Beneficiarios CSI_idade (15)'!G21)/'Beneficiarios CSI_idade (15)'!G21</f>
        <v>-6.097560975609756E-2</v>
      </c>
    </row>
    <row r="21" spans="2:7" x14ac:dyDescent="0.25">
      <c r="B21" s="28" t="s">
        <v>20</v>
      </c>
      <c r="C21" s="43">
        <f>('Beneficiarios CSI_idade (15)'!X22-'Beneficiarios CSI_idade (15)'!C22)/'Beneficiarios CSI_idade (15)'!C22</f>
        <v>0.5357142857142857</v>
      </c>
      <c r="D21" s="44">
        <f>('Beneficiarios CSI_idade (15)'!Y22-'Beneficiarios CSI_idade (15)'!D22)/'Beneficiarios CSI_idade (15)'!D22</f>
        <v>0</v>
      </c>
      <c r="E21" s="44">
        <f>('Beneficiarios CSI_idade (15)'!Z22-'Beneficiarios CSI_idade (15)'!E22)/'Beneficiarios CSI_idade (15)'!E22</f>
        <v>1.8181818181818181E-2</v>
      </c>
      <c r="F21" s="44">
        <f>('Beneficiarios CSI_idade (15)'!AA22-'Beneficiarios CSI_idade (15)'!F22)/'Beneficiarios CSI_idade (15)'!F22</f>
        <v>-4.5454545454545456E-2</v>
      </c>
      <c r="G21" s="370">
        <f>('Beneficiarios CSI_idade (15)'!AB22-'Beneficiarios CSI_idade (15)'!G22)/'Beneficiarios CSI_idade (15)'!G22</f>
        <v>-3.125E-2</v>
      </c>
    </row>
    <row r="22" spans="2:7" x14ac:dyDescent="0.25">
      <c r="B22" s="28" t="s">
        <v>36</v>
      </c>
      <c r="C22" s="43">
        <f>('Beneficiarios CSI_idade (15)'!X23-'Beneficiarios CSI_idade (15)'!C23)/'Beneficiarios CSI_idade (15)'!C23</f>
        <v>0.75</v>
      </c>
      <c r="D22" s="44">
        <f>('Beneficiarios CSI_idade (15)'!Y23-'Beneficiarios CSI_idade (15)'!D23)/'Beneficiarios CSI_idade (15)'!D23</f>
        <v>8.6956521739130432E-2</v>
      </c>
      <c r="E22" s="44">
        <f>('Beneficiarios CSI_idade (15)'!Z23-'Beneficiarios CSI_idade (15)'!E23)/'Beneficiarios CSI_idade (15)'!E23</f>
        <v>-5.7142857142857141E-2</v>
      </c>
      <c r="F22" s="44">
        <f>('Beneficiarios CSI_idade (15)'!AA23-'Beneficiarios CSI_idade (15)'!F23)/'Beneficiarios CSI_idade (15)'!F23</f>
        <v>-5.5555555555555552E-2</v>
      </c>
      <c r="G22" s="370">
        <f>('Beneficiarios CSI_idade (15)'!AB23-'Beneficiarios CSI_idade (15)'!G23)/'Beneficiarios CSI_idade (15)'!G23</f>
        <v>-8.5714285714285715E-2</v>
      </c>
    </row>
    <row r="23" spans="2:7" x14ac:dyDescent="0.25">
      <c r="B23" s="28" t="s">
        <v>21</v>
      </c>
      <c r="C23" s="43">
        <f>('Beneficiarios CSI_idade (15)'!X24-'Beneficiarios CSI_idade (15)'!C24)/'Beneficiarios CSI_idade (15)'!C24</f>
        <v>0.2857142857142857</v>
      </c>
      <c r="D23" s="44">
        <f>('Beneficiarios CSI_idade (15)'!Y24-'Beneficiarios CSI_idade (15)'!D24)/'Beneficiarios CSI_idade (15)'!D24</f>
        <v>1.8181818181818181E-2</v>
      </c>
      <c r="E23" s="44">
        <f>('Beneficiarios CSI_idade (15)'!Z24-'Beneficiarios CSI_idade (15)'!E24)/'Beneficiarios CSI_idade (15)'!E24</f>
        <v>5.0505050505050504E-2</v>
      </c>
      <c r="F23" s="44">
        <f>('Beneficiarios CSI_idade (15)'!AA24-'Beneficiarios CSI_idade (15)'!F24)/'Beneficiarios CSI_idade (15)'!F24</f>
        <v>-1.8518518518518517E-2</v>
      </c>
      <c r="G23" s="370">
        <f>('Beneficiarios CSI_idade (15)'!AB24-'Beneficiarios CSI_idade (15)'!G24)/'Beneficiarios CSI_idade (15)'!G24</f>
        <v>-7.6086956521739135E-2</v>
      </c>
    </row>
    <row r="24" spans="2:7" x14ac:dyDescent="0.25">
      <c r="B24" s="28" t="s">
        <v>37</v>
      </c>
      <c r="C24" s="43">
        <f>('Beneficiarios CSI_idade (15)'!X25-'Beneficiarios CSI_idade (15)'!C25)/'Beneficiarios CSI_idade (15)'!C25</f>
        <v>0.5</v>
      </c>
      <c r="D24" s="44">
        <f>('Beneficiarios CSI_idade (15)'!Y25-'Beneficiarios CSI_idade (15)'!D25)/'Beneficiarios CSI_idade (15)'!D25</f>
        <v>0</v>
      </c>
      <c r="E24" s="44">
        <f>('Beneficiarios CSI_idade (15)'!Z25-'Beneficiarios CSI_idade (15)'!E25)/'Beneficiarios CSI_idade (15)'!E25</f>
        <v>-0.02</v>
      </c>
      <c r="F24" s="44">
        <f>('Beneficiarios CSI_idade (15)'!AA25-'Beneficiarios CSI_idade (15)'!F25)/'Beneficiarios CSI_idade (15)'!F25</f>
        <v>-1.6949152542372881E-2</v>
      </c>
      <c r="G24" s="370">
        <f>('Beneficiarios CSI_idade (15)'!AB25-'Beneficiarios CSI_idade (15)'!G25)/'Beneficiarios CSI_idade (15)'!G25</f>
        <v>-1.2987012987012988E-2</v>
      </c>
    </row>
    <row r="25" spans="2:7" x14ac:dyDescent="0.25">
      <c r="B25" s="28" t="s">
        <v>22</v>
      </c>
      <c r="C25" s="43">
        <f>('Beneficiarios CSI_idade (15)'!X26-'Beneficiarios CSI_idade (15)'!C26)/'Beneficiarios CSI_idade (15)'!C26</f>
        <v>0.5</v>
      </c>
      <c r="D25" s="44">
        <f>('Beneficiarios CSI_idade (15)'!Y26-'Beneficiarios CSI_idade (15)'!D26)/'Beneficiarios CSI_idade (15)'!D26</f>
        <v>8.8235294117647065E-2</v>
      </c>
      <c r="E25" s="44">
        <f>('Beneficiarios CSI_idade (15)'!Z26-'Beneficiarios CSI_idade (15)'!E26)/'Beneficiarios CSI_idade (15)'!E26</f>
        <v>-2.1276595744680851E-2</v>
      </c>
      <c r="F25" s="44">
        <f>('Beneficiarios CSI_idade (15)'!AA26-'Beneficiarios CSI_idade (15)'!F26)/'Beneficiarios CSI_idade (15)'!F26</f>
        <v>-7.407407407407407E-2</v>
      </c>
      <c r="G25" s="370">
        <f>('Beneficiarios CSI_idade (15)'!AB26-'Beneficiarios CSI_idade (15)'!G26)/'Beneficiarios CSI_idade (15)'!G26</f>
        <v>-3.7037037037037035E-2</v>
      </c>
    </row>
    <row r="26" spans="2:7" x14ac:dyDescent="0.25">
      <c r="B26" s="28" t="s">
        <v>23</v>
      </c>
      <c r="C26" s="43">
        <f>('Beneficiarios CSI_idade (15)'!X27-'Beneficiarios CSI_idade (15)'!C27)/'Beneficiarios CSI_idade (15)'!C27</f>
        <v>6.25E-2</v>
      </c>
      <c r="D26" s="44">
        <f>('Beneficiarios CSI_idade (15)'!Y27-'Beneficiarios CSI_idade (15)'!D27)/'Beneficiarios CSI_idade (15)'!D27</f>
        <v>2.4390243902439025E-2</v>
      </c>
      <c r="E26" s="44">
        <f>('Beneficiarios CSI_idade (15)'!Z27-'Beneficiarios CSI_idade (15)'!E27)/'Beneficiarios CSI_idade (15)'!E27</f>
        <v>-3.5714285714285712E-2</v>
      </c>
      <c r="F26" s="44">
        <f>('Beneficiarios CSI_idade (15)'!AA27-'Beneficiarios CSI_idade (15)'!F27)/'Beneficiarios CSI_idade (15)'!F27</f>
        <v>0</v>
      </c>
      <c r="G26" s="370">
        <f>('Beneficiarios CSI_idade (15)'!AB27-'Beneficiarios CSI_idade (15)'!G27)/'Beneficiarios CSI_idade (15)'!G27</f>
        <v>-0.13793103448275862</v>
      </c>
    </row>
    <row r="27" spans="2:7" x14ac:dyDescent="0.25">
      <c r="B27" s="28" t="s">
        <v>38</v>
      </c>
      <c r="C27" s="43">
        <f>('Beneficiarios CSI_idade (15)'!X28-'Beneficiarios CSI_idade (15)'!C28)/'Beneficiarios CSI_idade (15)'!C28</f>
        <v>0.21739130434782608</v>
      </c>
      <c r="D27" s="44">
        <f>('Beneficiarios CSI_idade (15)'!Y28-'Beneficiarios CSI_idade (15)'!D28)/'Beneficiarios CSI_idade (15)'!D28</f>
        <v>0.11428571428571428</v>
      </c>
      <c r="E27" s="44">
        <f>('Beneficiarios CSI_idade (15)'!Z28-'Beneficiarios CSI_idade (15)'!E28)/'Beneficiarios CSI_idade (15)'!E28</f>
        <v>2.0833333333333332E-2</v>
      </c>
      <c r="F27" s="44">
        <f>('Beneficiarios CSI_idade (15)'!AA28-'Beneficiarios CSI_idade (15)'!F28)/'Beneficiarios CSI_idade (15)'!F28</f>
        <v>0</v>
      </c>
      <c r="G27" s="370">
        <f>('Beneficiarios CSI_idade (15)'!AB28-'Beneficiarios CSI_idade (15)'!G28)/'Beneficiarios CSI_idade (15)'!G28</f>
        <v>-4.8387096774193547E-2</v>
      </c>
    </row>
    <row r="28" spans="2:7" x14ac:dyDescent="0.25">
      <c r="B28" s="28" t="s">
        <v>24</v>
      </c>
      <c r="C28" s="43">
        <f>('Beneficiarios CSI_idade (15)'!X29-'Beneficiarios CSI_idade (15)'!C29)/'Beneficiarios CSI_idade (15)'!C29</f>
        <v>0.42307692307692307</v>
      </c>
      <c r="D28" s="44">
        <f>('Beneficiarios CSI_idade (15)'!Y29-'Beneficiarios CSI_idade (15)'!D29)/'Beneficiarios CSI_idade (15)'!D29</f>
        <v>-1.9607843137254902E-2</v>
      </c>
      <c r="E28" s="44">
        <f>('Beneficiarios CSI_idade (15)'!Z29-'Beneficiarios CSI_idade (15)'!E29)/'Beneficiarios CSI_idade (15)'!E29</f>
        <v>-4.3478260869565216E-2</v>
      </c>
      <c r="F28" s="44">
        <f>('Beneficiarios CSI_idade (15)'!AA29-'Beneficiarios CSI_idade (15)'!F29)/'Beneficiarios CSI_idade (15)'!F29</f>
        <v>-4.5454545454545456E-2</v>
      </c>
      <c r="G28" s="370">
        <f>('Beneficiarios CSI_idade (15)'!AB29-'Beneficiarios CSI_idade (15)'!G29)/'Beneficiarios CSI_idade (15)'!G29</f>
        <v>-0.10606060606060606</v>
      </c>
    </row>
    <row r="29" spans="2:7" x14ac:dyDescent="0.25">
      <c r="B29" s="28" t="s">
        <v>25</v>
      </c>
      <c r="C29" s="43">
        <f>('Beneficiarios CSI_idade (15)'!X30-'Beneficiarios CSI_idade (15)'!C30)/'Beneficiarios CSI_idade (15)'!C30</f>
        <v>0.43333333333333335</v>
      </c>
      <c r="D29" s="44">
        <f>('Beneficiarios CSI_idade (15)'!Y30-'Beneficiarios CSI_idade (15)'!D30)/'Beneficiarios CSI_idade (15)'!D30</f>
        <v>0</v>
      </c>
      <c r="E29" s="44">
        <f>('Beneficiarios CSI_idade (15)'!Z30-'Beneficiarios CSI_idade (15)'!E30)/'Beneficiarios CSI_idade (15)'!E30</f>
        <v>0</v>
      </c>
      <c r="F29" s="44">
        <f>('Beneficiarios CSI_idade (15)'!AA30-'Beneficiarios CSI_idade (15)'!F30)/'Beneficiarios CSI_idade (15)'!F30</f>
        <v>-6.25E-2</v>
      </c>
      <c r="G29" s="370">
        <f>('Beneficiarios CSI_idade (15)'!AB30-'Beneficiarios CSI_idade (15)'!G30)/'Beneficiarios CSI_idade (15)'!G30</f>
        <v>-0.16129032258064516</v>
      </c>
    </row>
    <row r="30" spans="2:7" x14ac:dyDescent="0.25">
      <c r="B30" s="28" t="s">
        <v>39</v>
      </c>
      <c r="C30" s="43">
        <f>('Beneficiarios CSI_idade (15)'!X31-'Beneficiarios CSI_idade (15)'!C31)/'Beneficiarios CSI_idade (15)'!C31</f>
        <v>0.44444444444444442</v>
      </c>
      <c r="D30" s="44">
        <f>('Beneficiarios CSI_idade (15)'!Y31-'Beneficiarios CSI_idade (15)'!D31)/'Beneficiarios CSI_idade (15)'!D31</f>
        <v>-3.3898305084745763E-2</v>
      </c>
      <c r="E30" s="44">
        <f>('Beneficiarios CSI_idade (15)'!Z31-'Beneficiarios CSI_idade (15)'!E31)/'Beneficiarios CSI_idade (15)'!E31</f>
        <v>0</v>
      </c>
      <c r="F30" s="44">
        <f>('Beneficiarios CSI_idade (15)'!AA31-'Beneficiarios CSI_idade (15)'!F31)/'Beneficiarios CSI_idade (15)'!F31</f>
        <v>-0.13725490196078433</v>
      </c>
      <c r="G30" s="370">
        <f>('Beneficiarios CSI_idade (15)'!AB31-'Beneficiarios CSI_idade (15)'!G31)/'Beneficiarios CSI_idade (15)'!G31</f>
        <v>-6.8965517241379309E-2</v>
      </c>
    </row>
    <row r="31" spans="2:7" x14ac:dyDescent="0.25">
      <c r="B31" s="28" t="s">
        <v>40</v>
      </c>
      <c r="C31" s="43">
        <f>('Beneficiarios CSI_idade (15)'!X32-'Beneficiarios CSI_idade (15)'!C32)/'Beneficiarios CSI_idade (15)'!C32</f>
        <v>0.5</v>
      </c>
      <c r="D31" s="44">
        <f>('Beneficiarios CSI_idade (15)'!Y32-'Beneficiarios CSI_idade (15)'!D32)/'Beneficiarios CSI_idade (15)'!D32</f>
        <v>-1.2987012987012988E-2</v>
      </c>
      <c r="E31" s="44">
        <f>('Beneficiarios CSI_idade (15)'!Z32-'Beneficiarios CSI_idade (15)'!E32)/'Beneficiarios CSI_idade (15)'!E32</f>
        <v>-1.098901098901099E-2</v>
      </c>
      <c r="F31" s="44">
        <f>('Beneficiarios CSI_idade (15)'!AA32-'Beneficiarios CSI_idade (15)'!F32)/'Beneficiarios CSI_idade (15)'!F32</f>
        <v>-9.9009900990099011E-3</v>
      </c>
      <c r="G31" s="370">
        <f>('Beneficiarios CSI_idade (15)'!AB32-'Beneficiarios CSI_idade (15)'!G32)/'Beneficiarios CSI_idade (15)'!G32</f>
        <v>-8.4507042253521125E-2</v>
      </c>
    </row>
    <row r="32" spans="2:7" x14ac:dyDescent="0.25">
      <c r="B32" s="28" t="s">
        <v>41</v>
      </c>
      <c r="C32" s="43">
        <f>('Beneficiarios CSI_idade (15)'!X33-'Beneficiarios CSI_idade (15)'!C33)/'Beneficiarios CSI_idade (15)'!C33</f>
        <v>0</v>
      </c>
      <c r="D32" s="44">
        <f>('Beneficiarios CSI_idade (15)'!Y33-'Beneficiarios CSI_idade (15)'!D33)/'Beneficiarios CSI_idade (15)'!D33</f>
        <v>0</v>
      </c>
      <c r="E32" s="44">
        <f>('Beneficiarios CSI_idade (15)'!Z33-'Beneficiarios CSI_idade (15)'!E33)/'Beneficiarios CSI_idade (15)'!E33</f>
        <v>0</v>
      </c>
      <c r="F32" s="44">
        <f>('Beneficiarios CSI_idade (15)'!AA33-'Beneficiarios CSI_idade (15)'!F33)/'Beneficiarios CSI_idade (15)'!F33</f>
        <v>0</v>
      </c>
      <c r="G32" s="370">
        <f>('Beneficiarios CSI_idade (15)'!AB33-'Beneficiarios CSI_idade (15)'!G33)/'Beneficiarios CSI_idade (15)'!G33</f>
        <v>0</v>
      </c>
    </row>
    <row r="33" spans="2:7" x14ac:dyDescent="0.25">
      <c r="B33" s="28" t="s">
        <v>26</v>
      </c>
      <c r="C33" s="43">
        <f>('Beneficiarios CSI_idade (15)'!X34-'Beneficiarios CSI_idade (15)'!C34)/'Beneficiarios CSI_idade (15)'!C34</f>
        <v>0.42</v>
      </c>
      <c r="D33" s="44">
        <f>('Beneficiarios CSI_idade (15)'!Y34-'Beneficiarios CSI_idade (15)'!D34)/'Beneficiarios CSI_idade (15)'!D34</f>
        <v>2.0408163265306121E-2</v>
      </c>
      <c r="E33" s="44">
        <f>('Beneficiarios CSI_idade (15)'!Z34-'Beneficiarios CSI_idade (15)'!E34)/'Beneficiarios CSI_idade (15)'!E34</f>
        <v>-4.4642857142857144E-2</v>
      </c>
      <c r="F33" s="44">
        <f>('Beneficiarios CSI_idade (15)'!AA34-'Beneficiarios CSI_idade (15)'!F34)/'Beneficiarios CSI_idade (15)'!F34</f>
        <v>-1.7391304347826087E-2</v>
      </c>
      <c r="G33" s="370">
        <f>('Beneficiarios CSI_idade (15)'!AB34-'Beneficiarios CSI_idade (15)'!G34)/'Beneficiarios CSI_idade (15)'!G34</f>
        <v>-0.10280373831775701</v>
      </c>
    </row>
    <row r="34" spans="2:7" ht="12.75" customHeight="1" x14ac:dyDescent="0.25">
      <c r="B34" s="28" t="s">
        <v>42</v>
      </c>
      <c r="C34" s="43">
        <f>('Beneficiarios CSI_idade (15)'!X35-'Beneficiarios CSI_idade (15)'!C35)/'Beneficiarios CSI_idade (15)'!C35</f>
        <v>0.44186046511627908</v>
      </c>
      <c r="D34" s="44">
        <f>('Beneficiarios CSI_idade (15)'!Y35-'Beneficiarios CSI_idade (15)'!D35)/'Beneficiarios CSI_idade (15)'!D35</f>
        <v>2.2988505747126436E-2</v>
      </c>
      <c r="E34" s="44">
        <f>('Beneficiarios CSI_idade (15)'!Z35-'Beneficiarios CSI_idade (15)'!E35)/'Beneficiarios CSI_idade (15)'!E35</f>
        <v>-2.564102564102564E-2</v>
      </c>
      <c r="F34" s="44">
        <f>('Beneficiarios CSI_idade (15)'!AA35-'Beneficiarios CSI_idade (15)'!F35)/'Beneficiarios CSI_idade (15)'!F35</f>
        <v>-1.4925373134328358E-2</v>
      </c>
      <c r="G34" s="370">
        <f>('Beneficiarios CSI_idade (15)'!AB35-'Beneficiarios CSI_idade (15)'!G35)/'Beneficiarios CSI_idade (15)'!G35</f>
        <v>-6.0606060606060608E-2</v>
      </c>
    </row>
    <row r="35" spans="2:7" x14ac:dyDescent="0.25">
      <c r="B35" s="28" t="s">
        <v>43</v>
      </c>
      <c r="C35" s="43">
        <f>('Beneficiarios CSI_idade (15)'!X36-'Beneficiarios CSI_idade (15)'!C36)/'Beneficiarios CSI_idade (15)'!C36</f>
        <v>0.33333333333333331</v>
      </c>
      <c r="D35" s="44">
        <f>('Beneficiarios CSI_idade (15)'!Y36-'Beneficiarios CSI_idade (15)'!D36)/'Beneficiarios CSI_idade (15)'!D36</f>
        <v>-1.7241379310344827E-2</v>
      </c>
      <c r="E35" s="44">
        <f>('Beneficiarios CSI_idade (15)'!Z36-'Beneficiarios CSI_idade (15)'!E36)/'Beneficiarios CSI_idade (15)'!E36</f>
        <v>-1.5625E-2</v>
      </c>
      <c r="F35" s="44">
        <f>('Beneficiarios CSI_idade (15)'!AA36-'Beneficiarios CSI_idade (15)'!F36)/'Beneficiarios CSI_idade (15)'!F36</f>
        <v>-3.5714285714285712E-2</v>
      </c>
      <c r="G35" s="370">
        <f>('Beneficiarios CSI_idade (15)'!AB36-'Beneficiarios CSI_idade (15)'!G36)/'Beneficiarios CSI_idade (15)'!G36</f>
        <v>-9.8039215686274508E-2</v>
      </c>
    </row>
    <row r="36" spans="2:7" x14ac:dyDescent="0.25">
      <c r="B36" s="28" t="s">
        <v>44</v>
      </c>
      <c r="C36" s="43">
        <f>('Beneficiarios CSI_idade (15)'!X37-'Beneficiarios CSI_idade (15)'!C37)/'Beneficiarios CSI_idade (15)'!C37</f>
        <v>0.15789473684210525</v>
      </c>
      <c r="D36" s="44">
        <f>('Beneficiarios CSI_idade (15)'!Y37-'Beneficiarios CSI_idade (15)'!D37)/'Beneficiarios CSI_idade (15)'!D37</f>
        <v>0</v>
      </c>
      <c r="E36" s="44">
        <f>('Beneficiarios CSI_idade (15)'!Z37-'Beneficiarios CSI_idade (15)'!E37)/'Beneficiarios CSI_idade (15)'!E37</f>
        <v>0</v>
      </c>
      <c r="F36" s="44">
        <f>('Beneficiarios CSI_idade (15)'!AA37-'Beneficiarios CSI_idade (15)'!F37)/'Beneficiarios CSI_idade (15)'!F37</f>
        <v>-5.4054054054054057E-2</v>
      </c>
      <c r="G36" s="370">
        <f>('Beneficiarios CSI_idade (15)'!AB37-'Beneficiarios CSI_idade (15)'!G37)/'Beneficiarios CSI_idade (15)'!G37</f>
        <v>-0.16279069767441862</v>
      </c>
    </row>
    <row r="37" spans="2:7" x14ac:dyDescent="0.25">
      <c r="B37" s="28" t="s">
        <v>27</v>
      </c>
      <c r="C37" s="43">
        <f>('Beneficiarios CSI_idade (15)'!X38-'Beneficiarios CSI_idade (15)'!C38)/'Beneficiarios CSI_idade (15)'!C38</f>
        <v>0.2857142857142857</v>
      </c>
      <c r="D37" s="44">
        <f>('Beneficiarios CSI_idade (15)'!Y38-'Beneficiarios CSI_idade (15)'!D38)/'Beneficiarios CSI_idade (15)'!D38</f>
        <v>0.05</v>
      </c>
      <c r="E37" s="44">
        <f>('Beneficiarios CSI_idade (15)'!Z38-'Beneficiarios CSI_idade (15)'!E38)/'Beneficiarios CSI_idade (15)'!E38</f>
        <v>0</v>
      </c>
      <c r="F37" s="44">
        <f>('Beneficiarios CSI_idade (15)'!AA38-'Beneficiarios CSI_idade (15)'!F38)/'Beneficiarios CSI_idade (15)'!F38</f>
        <v>-4.878048780487805E-2</v>
      </c>
      <c r="G37" s="370">
        <f>('Beneficiarios CSI_idade (15)'!AB38-'Beneficiarios CSI_idade (15)'!G38)/'Beneficiarios CSI_idade (15)'!G38</f>
        <v>-7.6923076923076927E-2</v>
      </c>
    </row>
    <row r="38" spans="2:7" x14ac:dyDescent="0.25">
      <c r="B38" s="28" t="s">
        <v>45</v>
      </c>
      <c r="C38" s="85">
        <f>('Beneficiarios CSI_idade (15)'!X39-'Beneficiarios CSI_idade (15)'!C39)/'Beneficiarios CSI_idade (15)'!C39</f>
        <v>0.45833333333333331</v>
      </c>
      <c r="D38" s="86">
        <f>('Beneficiarios CSI_idade (15)'!Y39-'Beneficiarios CSI_idade (15)'!D39)/'Beneficiarios CSI_idade (15)'!D39</f>
        <v>2.5000000000000001E-2</v>
      </c>
      <c r="E38" s="86">
        <f>('Beneficiarios CSI_idade (15)'!Z39-'Beneficiarios CSI_idade (15)'!E39)/'Beneficiarios CSI_idade (15)'!E39</f>
        <v>0</v>
      </c>
      <c r="F38" s="86">
        <f>('Beneficiarios CSI_idade (15)'!AA39-'Beneficiarios CSI_idade (15)'!F39)/'Beneficiarios CSI_idade (15)'!F39</f>
        <v>-8.8888888888888892E-2</v>
      </c>
      <c r="G38" s="371">
        <f>('Beneficiarios CSI_idade (15)'!AB39-'Beneficiarios CSI_idade (15)'!G39)/'Beneficiarios CSI_idade (15)'!G39</f>
        <v>-0.11320754716981132</v>
      </c>
    </row>
    <row r="39" spans="2:7" x14ac:dyDescent="0.25">
      <c r="B39" s="31"/>
      <c r="C39" s="485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topLeftCell="A19" zoomScaleNormal="100" workbookViewId="0">
      <selection activeCell="C12" sqref="C12:C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96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64" t="s">
        <v>99</v>
      </c>
      <c r="D9" s="464"/>
      <c r="E9" s="464"/>
      <c r="F9" s="464"/>
      <c r="G9" s="464"/>
      <c r="H9" s="464"/>
      <c r="I9" s="464"/>
      <c r="J9" s="464"/>
      <c r="K9" s="464"/>
    </row>
    <row r="10" spans="1:11" ht="24.95" customHeight="1" x14ac:dyDescent="0.25">
      <c r="B10" s="10"/>
      <c r="C10" s="160" t="s">
        <v>13</v>
      </c>
      <c r="D10" s="141"/>
      <c r="E10" s="160" t="s">
        <v>15</v>
      </c>
      <c r="F10" s="141"/>
      <c r="G10" s="160" t="s">
        <v>16</v>
      </c>
      <c r="H10" s="141"/>
      <c r="I10" s="160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(15)'!B11</f>
        <v>Portugal</v>
      </c>
      <c r="C12" s="364">
        <v>93.107292537729748</v>
      </c>
      <c r="D12" s="365"/>
      <c r="E12" s="364">
        <v>93.140435863163887</v>
      </c>
      <c r="F12" s="365"/>
      <c r="G12" s="364">
        <v>93.811255508238375</v>
      </c>
      <c r="H12" s="365"/>
      <c r="I12" s="364">
        <v>94.049597272684125</v>
      </c>
      <c r="K12" s="364">
        <v>93.527145295454034</v>
      </c>
    </row>
    <row r="13" spans="1:11" x14ac:dyDescent="0.25">
      <c r="B13" s="3" t="str">
        <f>'Ev.%1º-4ºtrim_idade (15)'!B12</f>
        <v>Área Metropolitana de Lisboa</v>
      </c>
      <c r="C13" s="365">
        <v>97.027909648118978</v>
      </c>
      <c r="D13" s="365"/>
      <c r="E13" s="365">
        <v>98.139319228028057</v>
      </c>
      <c r="F13" s="365"/>
      <c r="G13" s="365">
        <v>98.067605719989047</v>
      </c>
      <c r="H13" s="214"/>
      <c r="I13" s="365">
        <v>98.255170275081909</v>
      </c>
      <c r="K13" s="365">
        <v>97.872501217804498</v>
      </c>
    </row>
    <row r="14" spans="1:11" x14ac:dyDescent="0.25">
      <c r="B14" s="3" t="str">
        <f>'Ev.%1º-4ºtrim_idade (15)'!B13</f>
        <v>Distrito de Lisboa</v>
      </c>
      <c r="C14" s="365">
        <v>95.621452668519439</v>
      </c>
      <c r="D14" s="365"/>
      <c r="E14" s="365">
        <v>96.830063289396534</v>
      </c>
      <c r="F14" s="365"/>
      <c r="G14" s="365">
        <v>96.571448832207139</v>
      </c>
      <c r="H14" s="214"/>
      <c r="I14" s="365">
        <v>96.914174494194071</v>
      </c>
      <c r="K14" s="365">
        <v>96.484284821079314</v>
      </c>
    </row>
    <row r="15" spans="1:11" x14ac:dyDescent="0.25">
      <c r="B15" s="3" t="str">
        <f>'Ev.%1º-4ºtrim_idade (15)'!B14</f>
        <v>Concelho de Lisboa</v>
      </c>
      <c r="C15" s="365">
        <v>94.945333621669548</v>
      </c>
      <c r="D15" s="365"/>
      <c r="E15" s="365">
        <v>95.93974192460071</v>
      </c>
      <c r="F15" s="365"/>
      <c r="G15" s="365">
        <v>95.836793765496282</v>
      </c>
      <c r="H15" s="365"/>
      <c r="I15" s="365">
        <v>96.009845834351538</v>
      </c>
      <c r="K15" s="366">
        <v>95.682928786529502</v>
      </c>
    </row>
    <row r="16" spans="1:11" x14ac:dyDescent="0.25">
      <c r="B16" s="28" t="str">
        <f>'Ev.%1º-4ºtrim_idade (15)'!B15</f>
        <v>Ajuda</v>
      </c>
      <c r="C16" s="364">
        <v>92.979274776541089</v>
      </c>
      <c r="D16" s="367"/>
      <c r="E16" s="364">
        <v>93.019370580586724</v>
      </c>
      <c r="F16" s="367"/>
      <c r="G16" s="364">
        <v>93.573635540813726</v>
      </c>
      <c r="H16" s="222"/>
      <c r="I16" s="364">
        <v>93.500720470246449</v>
      </c>
      <c r="K16" s="364">
        <v>93.268250342046983</v>
      </c>
    </row>
    <row r="17" spans="2:11" x14ac:dyDescent="0.25">
      <c r="B17" s="28" t="str">
        <f>'Ev.%1º-4ºtrim_idade (15)'!B16</f>
        <v>Alcântara</v>
      </c>
      <c r="C17" s="365">
        <v>89.821120646447568</v>
      </c>
      <c r="D17" s="223"/>
      <c r="E17" s="365">
        <v>90.164997749341282</v>
      </c>
      <c r="F17" s="223"/>
      <c r="G17" s="365">
        <v>90.201081275720185</v>
      </c>
      <c r="H17" s="223"/>
      <c r="I17" s="365">
        <v>91.754887316561849</v>
      </c>
      <c r="K17" s="365">
        <v>90.485521747017728</v>
      </c>
    </row>
    <row r="18" spans="2:11" x14ac:dyDescent="0.25">
      <c r="B18" s="28" t="str">
        <f>'Ev.%1º-4ºtrim_idade (15)'!B17</f>
        <v>Alvalade</v>
      </c>
      <c r="C18" s="365">
        <v>101.78747825246006</v>
      </c>
      <c r="D18" s="223"/>
      <c r="E18" s="365">
        <v>102.89815996681637</v>
      </c>
      <c r="F18" s="223"/>
      <c r="G18" s="365">
        <v>103.40931809570276</v>
      </c>
      <c r="H18" s="223"/>
      <c r="I18" s="365">
        <v>102.6354336680936</v>
      </c>
      <c r="K18" s="365">
        <v>102.68259749576821</v>
      </c>
    </row>
    <row r="19" spans="2:11" x14ac:dyDescent="0.25">
      <c r="B19" s="28" t="str">
        <f>'Ev.%1º-4ºtrim_idade (15)'!B18</f>
        <v>Areeiro</v>
      </c>
      <c r="C19" s="365">
        <v>97.86834499746432</v>
      </c>
      <c r="D19" s="223"/>
      <c r="E19" s="365">
        <v>97.907168528922838</v>
      </c>
      <c r="F19" s="223"/>
      <c r="G19" s="365">
        <v>95.921410418025062</v>
      </c>
      <c r="H19" s="223"/>
      <c r="I19" s="365">
        <v>96.540807372793367</v>
      </c>
      <c r="K19" s="365">
        <v>97.0594328293014</v>
      </c>
    </row>
    <row r="20" spans="2:11" x14ac:dyDescent="0.25">
      <c r="B20" s="28" t="str">
        <f>'Ev.%1º-4ºtrim_idade (15)'!B19</f>
        <v>Arroios</v>
      </c>
      <c r="C20" s="365">
        <v>94.039201836823636</v>
      </c>
      <c r="D20" s="223"/>
      <c r="E20" s="365">
        <v>95.652314901359844</v>
      </c>
      <c r="F20" s="223"/>
      <c r="G20" s="365">
        <v>94.67533329351437</v>
      </c>
      <c r="H20" s="223"/>
      <c r="I20" s="365">
        <v>95.180777377930269</v>
      </c>
      <c r="K20" s="365">
        <v>94.886906852407023</v>
      </c>
    </row>
    <row r="21" spans="2:11" x14ac:dyDescent="0.25">
      <c r="B21" s="28" t="str">
        <f>'Ev.%1º-4ºtrim_idade (15)'!B20</f>
        <v>Avenidas Novas</v>
      </c>
      <c r="C21" s="365">
        <v>97.788800740740726</v>
      </c>
      <c r="D21" s="223"/>
      <c r="E21" s="365">
        <v>98.388544516129016</v>
      </c>
      <c r="F21" s="223"/>
      <c r="G21" s="365">
        <v>98.7826615892521</v>
      </c>
      <c r="H21" s="223"/>
      <c r="I21" s="365">
        <v>100.46072846050869</v>
      </c>
      <c r="K21" s="365">
        <v>98.855183826657637</v>
      </c>
    </row>
    <row r="22" spans="2:11" x14ac:dyDescent="0.25">
      <c r="B22" s="28" t="str">
        <f>'Ev.%1º-4ºtrim_idade (15)'!B21</f>
        <v>Beato</v>
      </c>
      <c r="C22" s="365">
        <v>102.43902506956913</v>
      </c>
      <c r="D22" s="223"/>
      <c r="E22" s="365">
        <v>104.61946371766555</v>
      </c>
      <c r="F22" s="223"/>
      <c r="G22" s="365">
        <v>102.85613463741299</v>
      </c>
      <c r="H22" s="223"/>
      <c r="I22" s="365">
        <v>105.10593947923996</v>
      </c>
      <c r="K22" s="365">
        <v>103.75514072597191</v>
      </c>
    </row>
    <row r="23" spans="2:11" x14ac:dyDescent="0.25">
      <c r="B23" s="28" t="str">
        <f>'Ev.%1º-4ºtrim_idade (15)'!B22</f>
        <v>Belém</v>
      </c>
      <c r="C23" s="365">
        <v>98.197767997710045</v>
      </c>
      <c r="D23" s="223"/>
      <c r="E23" s="365">
        <v>99.226908186632315</v>
      </c>
      <c r="F23" s="223"/>
      <c r="G23" s="365">
        <v>97.945355971649221</v>
      </c>
      <c r="H23" s="223"/>
      <c r="I23" s="365">
        <v>97.701452625268871</v>
      </c>
      <c r="K23" s="365">
        <v>98.267871195315124</v>
      </c>
    </row>
    <row r="24" spans="2:11" x14ac:dyDescent="0.25">
      <c r="B24" s="28" t="str">
        <f>'Ev.%1º-4ºtrim_idade (15)'!B23</f>
        <v>Benfica</v>
      </c>
      <c r="C24" s="365">
        <v>93.081733297306656</v>
      </c>
      <c r="D24" s="223"/>
      <c r="E24" s="365">
        <v>94.209316669518174</v>
      </c>
      <c r="F24" s="223"/>
      <c r="G24" s="365">
        <v>92.93211017652807</v>
      </c>
      <c r="H24" s="223"/>
      <c r="I24" s="365">
        <v>93.57056835651224</v>
      </c>
      <c r="K24" s="365">
        <v>93.448432124966288</v>
      </c>
    </row>
    <row r="25" spans="2:11" x14ac:dyDescent="0.25">
      <c r="B25" s="28" t="str">
        <f>'Ev.%1º-4ºtrim_idade (15)'!B24</f>
        <v>Campo de Ourique</v>
      </c>
      <c r="C25" s="365">
        <v>94.091056271273445</v>
      </c>
      <c r="D25" s="223"/>
      <c r="E25" s="365">
        <v>94.990782668612198</v>
      </c>
      <c r="F25" s="223"/>
      <c r="G25" s="365">
        <v>94.831561799916699</v>
      </c>
      <c r="H25" s="223"/>
      <c r="I25" s="365">
        <v>93.851319869319866</v>
      </c>
      <c r="K25" s="365">
        <v>94.441180152280552</v>
      </c>
    </row>
    <row r="26" spans="2:11" x14ac:dyDescent="0.25">
      <c r="B26" s="28" t="str">
        <f>'Ev.%1º-4ºtrim_idade (15)'!B25</f>
        <v>Campolide</v>
      </c>
      <c r="C26" s="365">
        <v>95.143802378251507</v>
      </c>
      <c r="D26" s="223"/>
      <c r="E26" s="365">
        <v>96.861408898062152</v>
      </c>
      <c r="F26" s="223"/>
      <c r="G26" s="365">
        <v>96.479477385416715</v>
      </c>
      <c r="H26" s="223"/>
      <c r="I26" s="365">
        <v>94.337528740608036</v>
      </c>
      <c r="K26" s="365">
        <v>95.705554350584592</v>
      </c>
    </row>
    <row r="27" spans="2:11" x14ac:dyDescent="0.25">
      <c r="B27" s="28" t="str">
        <f>'Ev.%1º-4ºtrim_idade (15)'!B26</f>
        <v>Carnide</v>
      </c>
      <c r="C27" s="365">
        <v>88.404675790159658</v>
      </c>
      <c r="D27" s="223"/>
      <c r="E27" s="365">
        <v>89.585794782108067</v>
      </c>
      <c r="F27" s="223"/>
      <c r="G27" s="365">
        <v>88.66229629629629</v>
      </c>
      <c r="H27" s="223"/>
      <c r="I27" s="365">
        <v>88.645531034343193</v>
      </c>
      <c r="K27" s="365">
        <v>88.824574475726806</v>
      </c>
    </row>
    <row r="28" spans="2:11" x14ac:dyDescent="0.25">
      <c r="B28" s="28" t="str">
        <f>'Ev.%1º-4ºtrim_idade (15)'!B27</f>
        <v>Estrela</v>
      </c>
      <c r="C28" s="365">
        <v>94.759229535170718</v>
      </c>
      <c r="D28" s="223"/>
      <c r="E28" s="365">
        <v>94.76827814132298</v>
      </c>
      <c r="F28" s="223"/>
      <c r="G28" s="365">
        <v>94.525968479289659</v>
      </c>
      <c r="H28" s="223"/>
      <c r="I28" s="365">
        <v>96.103297738446415</v>
      </c>
      <c r="K28" s="365">
        <v>95.039193473557432</v>
      </c>
    </row>
    <row r="29" spans="2:11" x14ac:dyDescent="0.25">
      <c r="B29" s="28" t="str">
        <f>'Ev.%1º-4ºtrim_idade (15)'!B28</f>
        <v>Lumiar</v>
      </c>
      <c r="C29" s="365">
        <v>94.97806745353023</v>
      </c>
      <c r="D29" s="223"/>
      <c r="E29" s="365">
        <v>97.02988918926529</v>
      </c>
      <c r="F29" s="223"/>
      <c r="G29" s="365">
        <v>97.17804780160948</v>
      </c>
      <c r="H29" s="223"/>
      <c r="I29" s="365">
        <v>97.960498385312988</v>
      </c>
      <c r="K29" s="365">
        <v>96.786625707429508</v>
      </c>
    </row>
    <row r="30" spans="2:11" x14ac:dyDescent="0.25">
      <c r="B30" s="28" t="str">
        <f>'Ev.%1º-4ºtrim_idade (15)'!B29</f>
        <v>Marvila</v>
      </c>
      <c r="C30" s="365">
        <v>97.827787522454173</v>
      </c>
      <c r="D30" s="223"/>
      <c r="E30" s="365">
        <v>99.03500389792616</v>
      </c>
      <c r="F30" s="223"/>
      <c r="G30" s="365">
        <v>101.63801836118756</v>
      </c>
      <c r="H30" s="223"/>
      <c r="I30" s="365">
        <v>99.89666302905998</v>
      </c>
      <c r="K30" s="365">
        <v>99.599368202656947</v>
      </c>
    </row>
    <row r="31" spans="2:11" x14ac:dyDescent="0.25">
      <c r="B31" s="28" t="str">
        <f>'Ev.%1º-4ºtrim_idade (15)'!B30</f>
        <v>Misericórdia</v>
      </c>
      <c r="C31" s="365">
        <v>96.34612375533429</v>
      </c>
      <c r="D31" s="223"/>
      <c r="E31" s="365">
        <v>96.655187311077896</v>
      </c>
      <c r="F31" s="223"/>
      <c r="G31" s="365">
        <v>96.103365575258977</v>
      </c>
      <c r="H31" s="223"/>
      <c r="I31" s="365">
        <v>96.480660674066101</v>
      </c>
      <c r="K31" s="365">
        <v>96.396334328934316</v>
      </c>
    </row>
    <row r="32" spans="2:11" x14ac:dyDescent="0.25">
      <c r="B32" s="28" t="str">
        <f>'Ev.%1º-4ºtrim_idade (15)'!B31</f>
        <v>Olivais</v>
      </c>
      <c r="C32" s="365">
        <v>93.918607998242138</v>
      </c>
      <c r="D32" s="223"/>
      <c r="E32" s="365">
        <v>95.923254315423591</v>
      </c>
      <c r="F32" s="223"/>
      <c r="G32" s="365">
        <v>95.723514141487328</v>
      </c>
      <c r="H32" s="223"/>
      <c r="I32" s="365">
        <v>96.207568284511467</v>
      </c>
      <c r="K32" s="365">
        <v>95.443236184916131</v>
      </c>
    </row>
    <row r="33" spans="2:11" x14ac:dyDescent="0.25">
      <c r="B33" s="28" t="str">
        <f>'Ev.%1º-4ºtrim_idade (15)'!B32</f>
        <v>Parque das Nações</v>
      </c>
      <c r="C33" s="365">
        <v>93.682093023255831</v>
      </c>
      <c r="D33" s="223"/>
      <c r="E33" s="365">
        <v>93.682093023255831</v>
      </c>
      <c r="F33" s="223"/>
      <c r="G33" s="365">
        <v>93.682093023255831</v>
      </c>
      <c r="H33" s="223"/>
      <c r="I33" s="365">
        <v>93.633643410852713</v>
      </c>
      <c r="K33" s="365">
        <v>93.669980620155016</v>
      </c>
    </row>
    <row r="34" spans="2:11" x14ac:dyDescent="0.25">
      <c r="B34" s="28" t="str">
        <f>'Ev.%1º-4ºtrim_idade (15)'!B33</f>
        <v>Penha de França</v>
      </c>
      <c r="C34" s="365">
        <v>92.203082793537348</v>
      </c>
      <c r="D34" s="223"/>
      <c r="E34" s="365">
        <v>92.207942352856335</v>
      </c>
      <c r="F34" s="223"/>
      <c r="G34" s="365">
        <v>92.428170964086064</v>
      </c>
      <c r="H34" s="223"/>
      <c r="I34" s="365">
        <v>92.526853456132287</v>
      </c>
      <c r="K34" s="365">
        <v>92.341512391653012</v>
      </c>
    </row>
    <row r="35" spans="2:11" ht="12.75" customHeight="1" x14ac:dyDescent="0.25">
      <c r="B35" s="28" t="str">
        <f>'Ev.%1º-4ºtrim_idade (15)'!B34</f>
        <v>Santa Clara</v>
      </c>
      <c r="C35" s="365">
        <v>98.098526511196198</v>
      </c>
      <c r="D35" s="223"/>
      <c r="E35" s="365">
        <v>98.285493611444906</v>
      </c>
      <c r="F35" s="223"/>
      <c r="G35" s="365">
        <v>96.904291870681945</v>
      </c>
      <c r="H35" s="223"/>
      <c r="I35" s="365">
        <v>97.059170158831776</v>
      </c>
      <c r="K35" s="365">
        <v>97.586870538038724</v>
      </c>
    </row>
    <row r="36" spans="2:11" x14ac:dyDescent="0.25">
      <c r="B36" s="28" t="str">
        <f>'Ev.%1º-4ºtrim_idade (15)'!B35</f>
        <v>Santa Maria Maior</v>
      </c>
      <c r="C36" s="365">
        <v>95.817814243518981</v>
      </c>
      <c r="D36" s="223"/>
      <c r="E36" s="365">
        <v>96.949571323211515</v>
      </c>
      <c r="F36" s="223"/>
      <c r="G36" s="365">
        <v>96.835743589743586</v>
      </c>
      <c r="H36" s="223"/>
      <c r="I36" s="365">
        <v>98.78375598254506</v>
      </c>
      <c r="K36" s="365">
        <v>97.096721284754778</v>
      </c>
    </row>
    <row r="37" spans="2:11" x14ac:dyDescent="0.25">
      <c r="B37" s="28" t="str">
        <f>'Ev.%1º-4ºtrim_idade (15)'!B36</f>
        <v>Santo António</v>
      </c>
      <c r="C37" s="365">
        <v>96.01143951712244</v>
      </c>
      <c r="D37" s="223"/>
      <c r="E37" s="365">
        <v>96.449338918976636</v>
      </c>
      <c r="F37" s="223"/>
      <c r="G37" s="365">
        <v>96.579727463312381</v>
      </c>
      <c r="H37" s="223"/>
      <c r="I37" s="365">
        <v>96.975187750444505</v>
      </c>
      <c r="K37" s="365">
        <v>96.503923412463976</v>
      </c>
    </row>
    <row r="38" spans="2:11" x14ac:dyDescent="0.25">
      <c r="B38" s="28" t="str">
        <f>'Ev.%1º-4ºtrim_idade (15)'!B37</f>
        <v>São Domingos de Benfica</v>
      </c>
      <c r="C38" s="365">
        <v>91.521752101318498</v>
      </c>
      <c r="D38" s="223"/>
      <c r="E38" s="365">
        <v>93.561483333333328</v>
      </c>
      <c r="F38" s="223"/>
      <c r="G38" s="365">
        <v>95.018151620457175</v>
      </c>
      <c r="H38" s="223"/>
      <c r="I38" s="365">
        <v>95.102923747598652</v>
      </c>
      <c r="K38" s="365">
        <v>93.801077700676913</v>
      </c>
    </row>
    <row r="39" spans="2:11" x14ac:dyDescent="0.25">
      <c r="B39" s="28" t="str">
        <f>'Ev.%1º-4ºtrim_idade (15)'!B38</f>
        <v>São Vicente</v>
      </c>
      <c r="C39" s="366">
        <v>89.282275977687505</v>
      </c>
      <c r="D39" s="367"/>
      <c r="E39" s="366">
        <v>90.63959119496856</v>
      </c>
      <c r="F39" s="367"/>
      <c r="G39" s="366">
        <v>90.434354611179685</v>
      </c>
      <c r="H39" s="367"/>
      <c r="I39" s="366">
        <v>91.106018104132843</v>
      </c>
      <c r="K39" s="366">
        <v>90.36555997199217</v>
      </c>
    </row>
    <row r="40" spans="2:11" x14ac:dyDescent="0.25">
      <c r="B40" s="31"/>
      <c r="C40" s="468"/>
      <c r="D40" s="471"/>
      <c r="E40" s="469"/>
      <c r="F40" s="471"/>
      <c r="G40" s="469"/>
      <c r="H40" s="470"/>
      <c r="I40" s="469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40:G40"/>
    <mergeCell ref="H40:I40"/>
    <mergeCell ref="C9:K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221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161" t="s">
        <v>115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(15)'!B12</f>
        <v>Portugal</v>
      </c>
      <c r="C11" s="343">
        <f>('CSI valor médio (15)'!I12-'CSI valor médio (15)'!C12)</f>
        <v>0.9423047349543765</v>
      </c>
    </row>
    <row r="12" spans="1:3" x14ac:dyDescent="0.25">
      <c r="B12" s="3" t="str">
        <f>'CSI valor médio (15)'!B13</f>
        <v>Área Metropolitana de Lisboa</v>
      </c>
      <c r="C12" s="344">
        <f>('CSI valor médio (15)'!I13-'CSI valor médio (15)'!C13)</f>
        <v>1.2272606269629307</v>
      </c>
    </row>
    <row r="13" spans="1:3" x14ac:dyDescent="0.25">
      <c r="B13" s="3" t="str">
        <f>'CSI valor médio (15)'!B14</f>
        <v>Distrito de Lisboa</v>
      </c>
      <c r="C13" s="344">
        <f>('CSI valor médio (15)'!I14-'CSI valor médio (15)'!C14)</f>
        <v>1.2927218256746329</v>
      </c>
    </row>
    <row r="14" spans="1:3" x14ac:dyDescent="0.25">
      <c r="B14" s="3" t="str">
        <f>'CSI valor médio (15)'!B15</f>
        <v>Concelho de Lisboa</v>
      </c>
      <c r="C14" s="345">
        <f>('CSI valor médio (15)'!I15-'CSI valor médio (15)'!C15)</f>
        <v>1.0645122126819899</v>
      </c>
    </row>
    <row r="15" spans="1:3" x14ac:dyDescent="0.25">
      <c r="B15" s="28" t="str">
        <f>'CSI valor médio (15)'!B16</f>
        <v>Ajuda</v>
      </c>
      <c r="C15" s="343">
        <f>('CSI valor médio (15)'!I16-'CSI valor médio (15)'!C16)</f>
        <v>0.52144569370535976</v>
      </c>
    </row>
    <row r="16" spans="1:3" x14ac:dyDescent="0.25">
      <c r="B16" s="28" t="str">
        <f>'CSI valor médio (15)'!B17</f>
        <v>Alcântara</v>
      </c>
      <c r="C16" s="344">
        <f>('CSI valor médio (15)'!I17-'CSI valor médio (15)'!C17)</f>
        <v>1.9337666701142808</v>
      </c>
    </row>
    <row r="17" spans="2:3" x14ac:dyDescent="0.25">
      <c r="B17" s="28" t="str">
        <f>'CSI valor médio (15)'!B18</f>
        <v>Alvalade</v>
      </c>
      <c r="C17" s="344">
        <f>('CSI valor médio (15)'!I18-'CSI valor médio (15)'!C18)</f>
        <v>0.84795541563353538</v>
      </c>
    </row>
    <row r="18" spans="2:3" x14ac:dyDescent="0.25">
      <c r="B18" s="28" t="str">
        <f>'CSI valor médio (15)'!B19</f>
        <v>Areeiro</v>
      </c>
      <c r="C18" s="344">
        <f>('CSI valor médio (15)'!I19-'CSI valor médio (15)'!C19)</f>
        <v>-1.3275376246709527</v>
      </c>
    </row>
    <row r="19" spans="2:3" x14ac:dyDescent="0.25">
      <c r="B19" s="28" t="str">
        <f>'CSI valor médio (15)'!B20</f>
        <v>Arroios</v>
      </c>
      <c r="C19" s="344">
        <f>('CSI valor médio (15)'!I20-'CSI valor médio (15)'!C20)</f>
        <v>1.1415755411066328</v>
      </c>
    </row>
    <row r="20" spans="2:3" x14ac:dyDescent="0.25">
      <c r="B20" s="28" t="str">
        <f>'CSI valor médio (15)'!B21</f>
        <v>Avenidas Novas</v>
      </c>
      <c r="C20" s="344">
        <f>('CSI valor médio (15)'!I21-'CSI valor médio (15)'!C21)</f>
        <v>2.6719277197679645</v>
      </c>
    </row>
    <row r="21" spans="2:3" x14ac:dyDescent="0.25">
      <c r="B21" s="28" t="str">
        <f>'CSI valor médio (15)'!B22</f>
        <v>Beato</v>
      </c>
      <c r="C21" s="344">
        <f>('CSI valor médio (15)'!I22-'CSI valor médio (15)'!C22)</f>
        <v>2.6669144096708379</v>
      </c>
    </row>
    <row r="22" spans="2:3" x14ac:dyDescent="0.25">
      <c r="B22" s="28" t="str">
        <f>'CSI valor médio (15)'!B23</f>
        <v>Belém</v>
      </c>
      <c r="C22" s="344">
        <f>('CSI valor médio (15)'!I23-'CSI valor médio (15)'!C23)</f>
        <v>-0.49631537244117396</v>
      </c>
    </row>
    <row r="23" spans="2:3" x14ac:dyDescent="0.25">
      <c r="B23" s="28" t="str">
        <f>'CSI valor médio (15)'!B24</f>
        <v>Benfica</v>
      </c>
      <c r="C23" s="344">
        <f>('CSI valor médio (15)'!I24-'CSI valor médio (15)'!C24)</f>
        <v>0.48883505920558434</v>
      </c>
    </row>
    <row r="24" spans="2:3" x14ac:dyDescent="0.25">
      <c r="B24" s="28" t="str">
        <f>'CSI valor médio (15)'!B25</f>
        <v>Campo de Ourique</v>
      </c>
      <c r="C24" s="344">
        <f>('CSI valor médio (15)'!I25-'CSI valor médio (15)'!C25)</f>
        <v>-0.23973640195357859</v>
      </c>
    </row>
    <row r="25" spans="2:3" x14ac:dyDescent="0.25">
      <c r="B25" s="28" t="str">
        <f>'CSI valor médio (15)'!B26</f>
        <v>Campolide</v>
      </c>
      <c r="C25" s="344">
        <f>('CSI valor médio (15)'!I26-'CSI valor médio (15)'!C26)</f>
        <v>-0.80627363764347137</v>
      </c>
    </row>
    <row r="26" spans="2:3" x14ac:dyDescent="0.25">
      <c r="B26" s="28" t="str">
        <f>'CSI valor médio (15)'!B27</f>
        <v>Carnide</v>
      </c>
      <c r="C26" s="344">
        <f>('CSI valor médio (15)'!I27-'CSI valor médio (15)'!C27)</f>
        <v>0.24085524418353543</v>
      </c>
    </row>
    <row r="27" spans="2:3" x14ac:dyDescent="0.25">
      <c r="B27" s="28" t="str">
        <f>'CSI valor médio (15)'!B28</f>
        <v>Estrela</v>
      </c>
      <c r="C27" s="344">
        <f>('CSI valor médio (15)'!I28-'CSI valor médio (15)'!C28)</f>
        <v>1.3440682032756968</v>
      </c>
    </row>
    <row r="28" spans="2:3" x14ac:dyDescent="0.25">
      <c r="B28" s="28" t="str">
        <f>'CSI valor médio (15)'!B29</f>
        <v>Lumiar</v>
      </c>
      <c r="C28" s="344">
        <f>('CSI valor médio (15)'!I29-'CSI valor médio (15)'!C29)</f>
        <v>2.9824309317827584</v>
      </c>
    </row>
    <row r="29" spans="2:3" x14ac:dyDescent="0.25">
      <c r="B29" s="28" t="str">
        <f>'CSI valor médio (15)'!B30</f>
        <v>Marvila</v>
      </c>
      <c r="C29" s="344">
        <f>('CSI valor médio (15)'!I30-'CSI valor médio (15)'!C30)</f>
        <v>2.0688755066058064</v>
      </c>
    </row>
    <row r="30" spans="2:3" x14ac:dyDescent="0.25">
      <c r="B30" s="28" t="str">
        <f>'CSI valor médio (15)'!B31</f>
        <v>Misericórdia</v>
      </c>
      <c r="C30" s="344">
        <f>('CSI valor médio (15)'!I31-'CSI valor médio (15)'!C31)</f>
        <v>0.13453691873181128</v>
      </c>
    </row>
    <row r="31" spans="2:3" x14ac:dyDescent="0.25">
      <c r="B31" s="28" t="str">
        <f>'CSI valor médio (15)'!B32</f>
        <v>Olivais</v>
      </c>
      <c r="C31" s="344">
        <f>('CSI valor médio (15)'!I32-'CSI valor médio (15)'!C32)</f>
        <v>2.2889602862693295</v>
      </c>
    </row>
    <row r="32" spans="2:3" x14ac:dyDescent="0.25">
      <c r="B32" s="28" t="str">
        <f>'CSI valor médio (15)'!B33</f>
        <v>Parque das Nações</v>
      </c>
      <c r="C32" s="344">
        <f>('CSI valor médio (15)'!I33-'CSI valor médio (15)'!C33)</f>
        <v>-4.8449612403118181E-2</v>
      </c>
    </row>
    <row r="33" spans="2:3" x14ac:dyDescent="0.25">
      <c r="B33" s="28" t="str">
        <f>'CSI valor médio (15)'!B34</f>
        <v>Penha de França</v>
      </c>
      <c r="C33" s="344">
        <f>('CSI valor médio (15)'!I34-'CSI valor médio (15)'!C34)</f>
        <v>0.32377066259493859</v>
      </c>
    </row>
    <row r="34" spans="2:3" ht="12.75" customHeight="1" x14ac:dyDescent="0.25">
      <c r="B34" s="28" t="str">
        <f>'CSI valor médio (15)'!B35</f>
        <v>Santa Clara</v>
      </c>
      <c r="C34" s="344">
        <f>('CSI valor médio (15)'!I35-'CSI valor médio (15)'!C35)</f>
        <v>-1.0393563523644218</v>
      </c>
    </row>
    <row r="35" spans="2:3" x14ac:dyDescent="0.25">
      <c r="B35" s="28" t="str">
        <f>'CSI valor médio (15)'!B36</f>
        <v>Santa Maria Maior</v>
      </c>
      <c r="C35" s="344">
        <f>('CSI valor médio (15)'!I36-'CSI valor médio (15)'!C36)</f>
        <v>2.9659417390260785</v>
      </c>
    </row>
    <row r="36" spans="2:3" x14ac:dyDescent="0.25">
      <c r="B36" s="28" t="str">
        <f>'CSI valor médio (15)'!B37</f>
        <v>Santo António</v>
      </c>
      <c r="C36" s="344">
        <f>('CSI valor médio (15)'!I37-'CSI valor médio (15)'!C37)</f>
        <v>0.96374823332206461</v>
      </c>
    </row>
    <row r="37" spans="2:3" x14ac:dyDescent="0.25">
      <c r="B37" s="28" t="str">
        <f>'CSI valor médio (15)'!B38</f>
        <v>São Domingos de Benfica</v>
      </c>
      <c r="C37" s="344">
        <f>('CSI valor médio (15)'!I38-'CSI valor médio (15)'!C38)</f>
        <v>3.5811716462801542</v>
      </c>
    </row>
    <row r="38" spans="2:3" x14ac:dyDescent="0.25">
      <c r="B38" s="28" t="str">
        <f>'CSI valor médio (15)'!B39</f>
        <v>São Vicente</v>
      </c>
      <c r="C38" s="345">
        <f>('CSI valor médio (15)'!I39-'CSI valor médio (15)'!C39)</f>
        <v>1.8237421264453388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61" t="s">
        <v>223</v>
      </c>
      <c r="C5" s="462"/>
      <c r="D5" s="462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54"/>
      <c r="D6" s="354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86" t="s">
        <v>224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225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4</v>
      </c>
      <c r="B10" s="486" t="s">
        <v>241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x14ac:dyDescent="0.25">
      <c r="A11" s="113" t="s">
        <v>5</v>
      </c>
      <c r="B11" s="486" t="s">
        <v>242</v>
      </c>
      <c r="C11" s="486"/>
      <c r="D11" s="486"/>
      <c r="E11" s="486"/>
      <c r="F11" s="486"/>
      <c r="G11" s="486"/>
      <c r="H11" s="486"/>
      <c r="I11" s="486"/>
      <c r="J11" s="486"/>
      <c r="K11" s="77"/>
      <c r="L11" s="30"/>
      <c r="M11" s="30"/>
      <c r="N11" s="30"/>
    </row>
    <row r="12" spans="1:14" x14ac:dyDescent="0.25">
      <c r="A12" s="113" t="s">
        <v>6</v>
      </c>
      <c r="B12" s="486" t="s">
        <v>228</v>
      </c>
      <c r="C12" s="486"/>
      <c r="D12" s="486"/>
      <c r="E12" s="486"/>
      <c r="F12" s="486"/>
      <c r="G12" s="486"/>
      <c r="H12" s="486"/>
      <c r="I12" s="486"/>
      <c r="J12" s="486"/>
      <c r="K12" s="147"/>
      <c r="L12" s="30"/>
      <c r="M12" s="30"/>
      <c r="N12" s="30"/>
    </row>
    <row r="13" spans="1:14" x14ac:dyDescent="0.25">
      <c r="A13" s="113" t="s">
        <v>30</v>
      </c>
      <c r="B13" s="486" t="s">
        <v>229</v>
      </c>
      <c r="C13" s="486"/>
      <c r="D13" s="486"/>
      <c r="E13" s="486"/>
      <c r="F13" s="486"/>
      <c r="G13" s="486"/>
      <c r="H13" s="486"/>
      <c r="I13" s="486"/>
      <c r="J13" s="486"/>
      <c r="K13" s="147"/>
      <c r="L13" s="30"/>
      <c r="M13" s="30"/>
      <c r="N13" s="30"/>
    </row>
    <row r="14" spans="1:14" x14ac:dyDescent="0.25">
      <c r="A14" s="113" t="s">
        <v>7</v>
      </c>
      <c r="B14" s="486" t="s">
        <v>243</v>
      </c>
      <c r="C14" s="486"/>
      <c r="D14" s="486"/>
      <c r="E14" s="486"/>
      <c r="F14" s="486"/>
      <c r="G14" s="486"/>
      <c r="H14" s="486"/>
      <c r="I14" s="486"/>
      <c r="J14" s="486"/>
      <c r="K14" s="125"/>
      <c r="L14" s="30"/>
      <c r="M14" s="30"/>
      <c r="N14" s="30"/>
    </row>
    <row r="15" spans="1:14" x14ac:dyDescent="0.25">
      <c r="A15" s="113" t="s">
        <v>8</v>
      </c>
      <c r="B15" s="486" t="s">
        <v>232</v>
      </c>
      <c r="C15" s="486"/>
      <c r="D15" s="486"/>
      <c r="E15" s="486"/>
      <c r="F15" s="486"/>
      <c r="G15" s="486"/>
      <c r="H15" s="486"/>
      <c r="I15" s="486"/>
      <c r="J15" s="486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55"/>
      <c r="D16" s="355"/>
      <c r="E16" s="355"/>
      <c r="F16" s="355"/>
      <c r="G16" s="355"/>
      <c r="H16" s="355"/>
      <c r="I16" s="355"/>
      <c r="J16" s="355"/>
      <c r="K16" s="147"/>
      <c r="L16" s="30"/>
      <c r="M16" s="30"/>
      <c r="N16" s="30"/>
    </row>
    <row r="17" spans="1:14" x14ac:dyDescent="0.25">
      <c r="A17" s="113" t="s">
        <v>9</v>
      </c>
      <c r="B17" s="486" t="s">
        <v>233</v>
      </c>
      <c r="C17" s="486"/>
      <c r="D17" s="486"/>
      <c r="E17" s="486"/>
      <c r="F17" s="486"/>
      <c r="G17" s="486"/>
      <c r="H17" s="486"/>
      <c r="I17" s="486"/>
      <c r="J17" s="486"/>
      <c r="K17" s="147"/>
      <c r="L17" s="30"/>
      <c r="M17" s="30"/>
      <c r="N17" s="30"/>
    </row>
    <row r="18" spans="1:14" x14ac:dyDescent="0.25">
      <c r="A18" s="113" t="s">
        <v>142</v>
      </c>
      <c r="B18" s="486" t="s">
        <v>244</v>
      </c>
      <c r="C18" s="486"/>
      <c r="D18" s="486"/>
      <c r="E18" s="486"/>
      <c r="F18" s="486"/>
      <c r="G18" s="486"/>
      <c r="H18" s="486"/>
      <c r="I18" s="486"/>
      <c r="J18" s="486"/>
      <c r="K18" s="125"/>
      <c r="L18" s="30"/>
      <c r="M18" s="30"/>
      <c r="N18" s="30"/>
    </row>
    <row r="19" spans="1:14" x14ac:dyDescent="0.25">
      <c r="A19" s="113"/>
      <c r="B19" s="77"/>
      <c r="C19" s="386"/>
      <c r="D19" s="386"/>
      <c r="E19" s="386"/>
      <c r="F19" s="386"/>
      <c r="G19" s="386"/>
      <c r="H19" s="386"/>
      <c r="I19" s="386"/>
      <c r="J19" s="386"/>
      <c r="K19" s="125"/>
      <c r="L19" s="30"/>
      <c r="M19" s="30"/>
      <c r="N19" s="30"/>
    </row>
    <row r="20" spans="1:14" x14ac:dyDescent="0.25">
      <c r="A20" s="113"/>
      <c r="B20" s="486"/>
      <c r="C20" s="486"/>
      <c r="D20" s="486"/>
      <c r="E20" s="486"/>
      <c r="F20" s="486"/>
      <c r="G20" s="486"/>
      <c r="H20" s="486"/>
      <c r="I20" s="486"/>
      <c r="J20" s="486"/>
      <c r="K20" s="125"/>
      <c r="L20" s="30"/>
      <c r="M20" s="30"/>
      <c r="N20" s="30"/>
    </row>
    <row r="21" spans="1:14" x14ac:dyDescent="0.25">
      <c r="A21" s="113"/>
      <c r="B21" s="486"/>
      <c r="C21" s="486"/>
      <c r="D21" s="486"/>
      <c r="E21" s="486"/>
      <c r="F21" s="486"/>
      <c r="G21" s="486"/>
      <c r="H21" s="486"/>
      <c r="I21" s="486"/>
      <c r="J21" s="486"/>
      <c r="K21" s="147"/>
      <c r="L21" s="30"/>
      <c r="M21" s="30"/>
      <c r="N21" s="30"/>
    </row>
    <row r="22" spans="1:14" x14ac:dyDescent="0.25">
      <c r="A22" s="113"/>
      <c r="B22" s="463"/>
      <c r="C22" s="463"/>
      <c r="D22" s="463"/>
      <c r="E22" s="463"/>
      <c r="F22" s="463"/>
      <c r="G22" s="463"/>
      <c r="H22" s="463"/>
      <c r="I22" s="463"/>
      <c r="J22" s="463"/>
      <c r="K22" s="147"/>
      <c r="L22" s="30"/>
      <c r="M22" s="30"/>
      <c r="N22" s="30"/>
    </row>
    <row r="23" spans="1:14" x14ac:dyDescent="0.25">
      <c r="A23" s="113"/>
      <c r="B23" s="463"/>
      <c r="C23" s="463"/>
      <c r="D23" s="463"/>
      <c r="E23" s="463"/>
      <c r="F23" s="463"/>
      <c r="G23" s="463"/>
      <c r="H23" s="463"/>
      <c r="I23" s="463"/>
      <c r="J23" s="463"/>
      <c r="K23" s="77"/>
      <c r="L23" s="30"/>
      <c r="M23" s="30"/>
      <c r="N23" s="30"/>
    </row>
    <row r="24" spans="1:14" x14ac:dyDescent="0.25">
      <c r="A24" s="113"/>
      <c r="B24" s="463"/>
      <c r="C24" s="463"/>
      <c r="D24" s="463"/>
      <c r="E24" s="463"/>
      <c r="F24" s="463"/>
      <c r="G24" s="463"/>
      <c r="H24" s="463"/>
      <c r="I24" s="463"/>
      <c r="J24" s="463"/>
      <c r="K24" s="77"/>
      <c r="L24" s="30"/>
      <c r="M24" s="30"/>
      <c r="N24" s="30"/>
    </row>
    <row r="25" spans="1:14" x14ac:dyDescent="0.25">
      <c r="A25" s="113"/>
      <c r="B25" s="463"/>
      <c r="C25" s="463"/>
      <c r="D25" s="463"/>
      <c r="E25" s="463"/>
      <c r="F25" s="463"/>
      <c r="G25" s="463"/>
      <c r="H25" s="463"/>
      <c r="I25" s="463"/>
      <c r="J25" s="463"/>
      <c r="K25" s="352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52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52"/>
      <c r="L27" s="352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52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52"/>
      <c r="L31" s="352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52"/>
      <c r="L32" s="3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52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52"/>
      <c r="L34" s="352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52"/>
      <c r="L35" s="352"/>
      <c r="M35" s="352"/>
      <c r="N35" s="352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52"/>
      <c r="L36" s="352"/>
      <c r="M36" s="352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52"/>
      <c r="L37" s="352"/>
      <c r="M37" s="352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53"/>
      <c r="B45" s="79"/>
      <c r="C45" s="80"/>
      <c r="D45" s="80"/>
    </row>
    <row r="46" spans="1:14" x14ac:dyDescent="0.25">
      <c r="A46" s="353"/>
      <c r="B46" s="79"/>
      <c r="C46" s="80"/>
      <c r="D46" s="80"/>
    </row>
    <row r="47" spans="1:14" x14ac:dyDescent="0.25">
      <c r="A47" s="353"/>
      <c r="B47" s="79"/>
      <c r="C47" s="80"/>
      <c r="D47" s="80"/>
    </row>
    <row r="48" spans="1:14" x14ac:dyDescent="0.25">
      <c r="A48" s="353"/>
      <c r="B48" s="79"/>
      <c r="C48" s="80"/>
      <c r="D48" s="80"/>
    </row>
    <row r="49" spans="1:4" x14ac:dyDescent="0.25">
      <c r="A49" s="353"/>
      <c r="B49" s="79"/>
      <c r="C49" s="80"/>
      <c r="D49" s="80"/>
    </row>
    <row r="50" spans="1:4" x14ac:dyDescent="0.25">
      <c r="A50" s="353"/>
      <c r="B50" s="79"/>
      <c r="C50" s="80"/>
      <c r="D50" s="80"/>
    </row>
    <row r="51" spans="1:4" x14ac:dyDescent="0.25">
      <c r="A51" s="353"/>
      <c r="B51" s="79"/>
      <c r="C51" s="80"/>
      <c r="D51" s="80"/>
    </row>
    <row r="52" spans="1:4" x14ac:dyDescent="0.25">
      <c r="A52" s="353"/>
      <c r="B52" s="79"/>
      <c r="C52" s="80"/>
      <c r="D52" s="80"/>
    </row>
    <row r="53" spans="1:4" x14ac:dyDescent="0.25">
      <c r="A53" s="353"/>
      <c r="B53" s="79"/>
      <c r="C53" s="80"/>
      <c r="D53" s="80"/>
    </row>
    <row r="54" spans="1:4" x14ac:dyDescent="0.25">
      <c r="A54" s="353"/>
      <c r="B54" s="79"/>
      <c r="C54" s="80"/>
      <c r="D54" s="80"/>
    </row>
    <row r="55" spans="1:4" x14ac:dyDescent="0.25">
      <c r="A55" s="353"/>
      <c r="B55" s="79"/>
      <c r="C55" s="80"/>
      <c r="D55" s="80"/>
    </row>
    <row r="56" spans="1:4" x14ac:dyDescent="0.25">
      <c r="A56" s="353"/>
      <c r="B56" s="79"/>
      <c r="C56" s="80"/>
      <c r="D56" s="80"/>
    </row>
    <row r="57" spans="1:4" x14ac:dyDescent="0.25">
      <c r="A57" s="353"/>
      <c r="B57" s="79"/>
      <c r="C57" s="80"/>
      <c r="D57" s="80"/>
    </row>
    <row r="58" spans="1:4" x14ac:dyDescent="0.25">
      <c r="A58" s="353"/>
      <c r="B58" s="79"/>
      <c r="C58" s="80"/>
      <c r="D58" s="80"/>
    </row>
    <row r="59" spans="1:4" x14ac:dyDescent="0.25">
      <c r="A59" s="353"/>
      <c r="B59" s="79"/>
      <c r="C59" s="80"/>
      <c r="D59" s="80"/>
    </row>
    <row r="60" spans="1:4" x14ac:dyDescent="0.25">
      <c r="A60" s="353"/>
      <c r="B60" s="79"/>
      <c r="C60" s="80"/>
      <c r="D60" s="80"/>
    </row>
    <row r="61" spans="1:4" x14ac:dyDescent="0.25">
      <c r="A61" s="353"/>
      <c r="B61" s="79"/>
      <c r="C61" s="80"/>
      <c r="D61" s="80"/>
    </row>
    <row r="62" spans="1:4" x14ac:dyDescent="0.25">
      <c r="A62" s="353"/>
      <c r="B62" s="79"/>
      <c r="C62" s="80"/>
      <c r="D62" s="80"/>
    </row>
    <row r="63" spans="1:4" x14ac:dyDescent="0.25">
      <c r="A63" s="353"/>
      <c r="B63" s="79"/>
      <c r="C63" s="80"/>
      <c r="D63" s="80"/>
    </row>
    <row r="64" spans="1:4" x14ac:dyDescent="0.25">
      <c r="A64" s="353"/>
      <c r="B64" s="79"/>
      <c r="C64" s="80"/>
      <c r="D64" s="80"/>
    </row>
    <row r="65" spans="1:4" x14ac:dyDescent="0.25">
      <c r="A65" s="353"/>
      <c r="B65" s="79"/>
      <c r="C65" s="80"/>
      <c r="D65" s="80"/>
    </row>
    <row r="66" spans="1:4" x14ac:dyDescent="0.25">
      <c r="A66" s="353"/>
      <c r="B66" s="79"/>
      <c r="C66" s="80"/>
      <c r="D66" s="80"/>
    </row>
    <row r="67" spans="1:4" x14ac:dyDescent="0.25">
      <c r="A67" s="353"/>
      <c r="B67" s="79"/>
      <c r="C67" s="80"/>
      <c r="D67" s="80"/>
    </row>
    <row r="68" spans="1:4" x14ac:dyDescent="0.25">
      <c r="A68" s="353"/>
      <c r="B68" s="79"/>
      <c r="C68" s="80"/>
      <c r="D68" s="80"/>
    </row>
    <row r="69" spans="1:4" x14ac:dyDescent="0.25">
      <c r="A69" s="353"/>
      <c r="B69" s="79"/>
      <c r="C69" s="80"/>
      <c r="D69" s="80"/>
    </row>
    <row r="70" spans="1:4" x14ac:dyDescent="0.25">
      <c r="A70" s="353"/>
      <c r="B70" s="79"/>
      <c r="C70" s="80"/>
      <c r="D70" s="80"/>
    </row>
    <row r="71" spans="1:4" x14ac:dyDescent="0.25">
      <c r="A71" s="353"/>
      <c r="B71" s="79"/>
      <c r="C71" s="80"/>
      <c r="D71" s="80"/>
    </row>
    <row r="72" spans="1:4" x14ac:dyDescent="0.25">
      <c r="A72" s="353"/>
      <c r="B72" s="79"/>
      <c r="C72" s="80"/>
      <c r="D72" s="80"/>
    </row>
    <row r="73" spans="1:4" x14ac:dyDescent="0.25">
      <c r="A73" s="353"/>
      <c r="B73" s="79"/>
      <c r="C73" s="80"/>
      <c r="D73" s="80"/>
    </row>
    <row r="74" spans="1:4" x14ac:dyDescent="0.25">
      <c r="A74" s="353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6'!A1" display="Evolução número de beneficiários de Complemento Solidário para Idosos, género, 2016, 1º trim.-4º trim."/>
    <hyperlink ref="B13:J13" location="'Beneficiarios CSI_idade % (16)'!A1" display="Número de beneficiários de Complemento Solidário para Idosos, escalão etário, 2016 (%)"/>
    <hyperlink ref="B8:J8" location="'Beneficiarios CSI_genero (16)'!A1" display="Número de Beneficiários de Complemento Solidário para Idosos, género, 2016"/>
    <hyperlink ref="B9:J9" location="'BeneficiáriosCSI_genero % (16)'!A1" display="Número de Beneficiários de Complemento Solidário para Idosos, género, 2016 (%)"/>
    <hyperlink ref="B11:J11" location="'Ev.%1º-4º trim_genero (16)'!A1" display="Evolução número de beneficiários de Complemento Solidário para Idosos, género, 2016, 1º trim.-4º trim. (%)"/>
    <hyperlink ref="B12:J12" location="'Beneficiarios CSI_idade (16)'!A1" display="Número de beneficiários de Complemento Solidário para Idosos, escalão etário, 2016"/>
    <hyperlink ref="B14:J14" location="'Ev.Nº_1º-4ºtrim_idade  (16)'!A1" display="Evolução número de beneficiários de Complemento Solidário para Idosos, escalão etário, 2016, 1º trim. - 4º trim. "/>
    <hyperlink ref="B15:J15" location="'Ev.%1º-4ºtrim_idade (16)'!A1" display="Evolução do número de beneficiários de Complemento Solidário para Idosos, escalão etário, 2016, 1º trim. - 4º trim. (%)"/>
    <hyperlink ref="B17:J17" location="'CSI valor médio (16)'!A1" display="Valor médio mensal processado por beneficiário de Complemento Solidário para Idosos, 2016 (€)"/>
    <hyperlink ref="B18:J18" location="'Ev.Nº 1ºtrim-4º trim valor (16'!A1" display="Evolução do valor médio mensal processado por beneficiário de Complemento Solidário para Idosos, 2016, 1º trim.-4º trim. "/>
  </hyperlinks>
  <pageMargins left="0.7" right="0.7" top="0.75" bottom="0.75" header="0.3" footer="0.3"/>
  <pageSetup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 activeCell="S12" sqref="S12:U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224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466" t="s">
        <v>224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</row>
    <row r="10" spans="1:21" s="70" customFormat="1" ht="24.75" customHeight="1" x14ac:dyDescent="0.25">
      <c r="B10" s="7"/>
      <c r="C10" s="465" t="s">
        <v>13</v>
      </c>
      <c r="D10" s="465"/>
      <c r="E10" s="465"/>
      <c r="F10" s="45"/>
      <c r="G10" s="465" t="s">
        <v>15</v>
      </c>
      <c r="H10" s="465"/>
      <c r="I10" s="465">
        <v>2</v>
      </c>
      <c r="J10" s="45"/>
      <c r="K10" s="465" t="s">
        <v>16</v>
      </c>
      <c r="L10" s="465"/>
      <c r="M10" s="465"/>
      <c r="N10" s="46"/>
      <c r="O10" s="465" t="s">
        <v>14</v>
      </c>
      <c r="P10" s="465"/>
      <c r="Q10" s="465">
        <v>4</v>
      </c>
      <c r="S10" s="487" t="s">
        <v>219</v>
      </c>
      <c r="T10" s="487"/>
      <c r="U10" s="487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116189</v>
      </c>
      <c r="D12" s="88">
        <v>49951</v>
      </c>
      <c r="E12" s="89">
        <v>166140</v>
      </c>
      <c r="F12" s="92"/>
      <c r="G12" s="87">
        <v>113942</v>
      </c>
      <c r="H12" s="88">
        <v>48932</v>
      </c>
      <c r="I12" s="89">
        <v>162874</v>
      </c>
      <c r="J12" s="93"/>
      <c r="K12" s="87">
        <v>113254</v>
      </c>
      <c r="L12" s="88">
        <v>48235</v>
      </c>
      <c r="M12" s="89">
        <v>161489</v>
      </c>
      <c r="N12" s="37"/>
      <c r="O12" s="87">
        <v>113768</v>
      </c>
      <c r="P12" s="88">
        <v>48431</v>
      </c>
      <c r="Q12" s="89">
        <v>162199</v>
      </c>
      <c r="S12" s="87">
        <v>120565</v>
      </c>
      <c r="T12" s="88">
        <v>52375</v>
      </c>
      <c r="U12" s="89">
        <v>172940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21341</v>
      </c>
      <c r="D13" s="92">
        <v>8556</v>
      </c>
      <c r="E13" s="93">
        <v>29897</v>
      </c>
      <c r="F13" s="92"/>
      <c r="G13" s="91">
        <v>20903</v>
      </c>
      <c r="H13" s="92">
        <v>8419</v>
      </c>
      <c r="I13" s="93">
        <v>29322</v>
      </c>
      <c r="J13" s="93"/>
      <c r="K13" s="91">
        <v>20688</v>
      </c>
      <c r="L13" s="92">
        <v>8308</v>
      </c>
      <c r="M13" s="93">
        <v>28996</v>
      </c>
      <c r="N13" s="37"/>
      <c r="O13" s="91">
        <v>20866</v>
      </c>
      <c r="P13" s="92">
        <v>8399</v>
      </c>
      <c r="Q13" s="93">
        <v>29265</v>
      </c>
      <c r="S13" s="91">
        <v>22060</v>
      </c>
      <c r="T13" s="92">
        <v>8982</v>
      </c>
      <c r="U13" s="93">
        <v>31042</v>
      </c>
    </row>
    <row r="14" spans="1:21" s="70" customFormat="1" ht="14.25" customHeight="1" x14ac:dyDescent="0.2">
      <c r="B14" s="3" t="str">
        <f>[1]Q3.3.!A14</f>
        <v>Distrito de Lisboa</v>
      </c>
      <c r="C14" s="91">
        <v>17195</v>
      </c>
      <c r="D14" s="92">
        <v>6942</v>
      </c>
      <c r="E14" s="93">
        <v>24137</v>
      </c>
      <c r="F14" s="92"/>
      <c r="G14" s="91">
        <v>16861</v>
      </c>
      <c r="H14" s="92">
        <v>6827</v>
      </c>
      <c r="I14" s="93">
        <v>23688</v>
      </c>
      <c r="J14" s="93"/>
      <c r="K14" s="91">
        <v>16703</v>
      </c>
      <c r="L14" s="92">
        <v>6730</v>
      </c>
      <c r="M14" s="93">
        <v>23433</v>
      </c>
      <c r="N14" s="37"/>
      <c r="O14" s="91">
        <v>16853</v>
      </c>
      <c r="P14" s="92">
        <v>6809</v>
      </c>
      <c r="Q14" s="93">
        <v>23662</v>
      </c>
      <c r="S14" s="91">
        <v>17772</v>
      </c>
      <c r="T14" s="92">
        <v>7290</v>
      </c>
      <c r="U14" s="93">
        <v>25062</v>
      </c>
    </row>
    <row r="15" spans="1:21" s="70" customFormat="1" ht="14.25" customHeight="1" x14ac:dyDescent="0.2">
      <c r="B15" s="3" t="str">
        <f>[1]Q3.3.!A15</f>
        <v>Concelho de Lisboa</v>
      </c>
      <c r="C15" s="166">
        <v>4775</v>
      </c>
      <c r="D15" s="167">
        <v>1707</v>
      </c>
      <c r="E15" s="168">
        <v>6482</v>
      </c>
      <c r="F15" s="92"/>
      <c r="G15" s="166">
        <v>4707</v>
      </c>
      <c r="H15" s="167">
        <v>1683</v>
      </c>
      <c r="I15" s="168">
        <v>6390</v>
      </c>
      <c r="J15" s="93"/>
      <c r="K15" s="166">
        <v>4677</v>
      </c>
      <c r="L15" s="167">
        <v>1679</v>
      </c>
      <c r="M15" s="168">
        <v>6356</v>
      </c>
      <c r="N15" s="37"/>
      <c r="O15" s="166">
        <v>4690</v>
      </c>
      <c r="P15" s="167">
        <v>1713</v>
      </c>
      <c r="Q15" s="168">
        <v>6403</v>
      </c>
      <c r="R15" s="48"/>
      <c r="S15" s="166">
        <v>4912</v>
      </c>
      <c r="T15" s="167">
        <v>1816</v>
      </c>
      <c r="U15" s="168">
        <v>6728</v>
      </c>
    </row>
    <row r="16" spans="1:21" s="70" customFormat="1" ht="14.25" customHeight="1" x14ac:dyDescent="0.2">
      <c r="B16" s="28" t="s">
        <v>17</v>
      </c>
      <c r="C16" s="59">
        <v>182</v>
      </c>
      <c r="D16" s="60">
        <v>61</v>
      </c>
      <c r="E16" s="95">
        <v>243</v>
      </c>
      <c r="F16" s="94"/>
      <c r="G16" s="59">
        <v>177</v>
      </c>
      <c r="H16" s="60">
        <v>62</v>
      </c>
      <c r="I16" s="95">
        <v>239</v>
      </c>
      <c r="J16" s="94"/>
      <c r="K16" s="59">
        <v>176</v>
      </c>
      <c r="L16" s="60">
        <v>63</v>
      </c>
      <c r="M16" s="95">
        <v>239</v>
      </c>
      <c r="N16" s="73"/>
      <c r="O16" s="59">
        <v>179</v>
      </c>
      <c r="P16" s="60">
        <v>65</v>
      </c>
      <c r="Q16" s="95">
        <v>244</v>
      </c>
      <c r="S16" s="59">
        <v>186</v>
      </c>
      <c r="T16" s="60">
        <v>66</v>
      </c>
      <c r="U16" s="95">
        <v>252</v>
      </c>
    </row>
    <row r="17" spans="2:21" s="70" customFormat="1" ht="14.25" customHeight="1" x14ac:dyDescent="0.2">
      <c r="B17" s="28" t="s">
        <v>18</v>
      </c>
      <c r="C17" s="61">
        <v>112</v>
      </c>
      <c r="D17" s="62">
        <v>37</v>
      </c>
      <c r="E17" s="96">
        <v>149</v>
      </c>
      <c r="F17" s="94"/>
      <c r="G17" s="61">
        <v>108</v>
      </c>
      <c r="H17" s="62">
        <v>40</v>
      </c>
      <c r="I17" s="96">
        <v>148</v>
      </c>
      <c r="J17" s="94"/>
      <c r="K17" s="61">
        <v>109</v>
      </c>
      <c r="L17" s="62">
        <v>40</v>
      </c>
      <c r="M17" s="96">
        <v>149</v>
      </c>
      <c r="N17" s="73"/>
      <c r="O17" s="61">
        <v>110</v>
      </c>
      <c r="P17" s="62">
        <v>40</v>
      </c>
      <c r="Q17" s="96">
        <v>150</v>
      </c>
      <c r="S17" s="61">
        <v>117</v>
      </c>
      <c r="T17" s="62">
        <v>43</v>
      </c>
      <c r="U17" s="96">
        <v>160</v>
      </c>
    </row>
    <row r="18" spans="2:21" s="70" customFormat="1" ht="14.25" customHeight="1" x14ac:dyDescent="0.2">
      <c r="B18" s="28" t="s">
        <v>19</v>
      </c>
      <c r="C18" s="61">
        <v>236</v>
      </c>
      <c r="D18" s="62">
        <v>57</v>
      </c>
      <c r="E18" s="96">
        <v>293</v>
      </c>
      <c r="F18" s="94"/>
      <c r="G18" s="61">
        <v>232</v>
      </c>
      <c r="H18" s="62">
        <v>57</v>
      </c>
      <c r="I18" s="96">
        <v>289</v>
      </c>
      <c r="J18" s="94"/>
      <c r="K18" s="61">
        <v>230</v>
      </c>
      <c r="L18" s="62">
        <v>58</v>
      </c>
      <c r="M18" s="96">
        <v>288</v>
      </c>
      <c r="N18" s="73"/>
      <c r="O18" s="61">
        <v>232</v>
      </c>
      <c r="P18" s="62">
        <v>60</v>
      </c>
      <c r="Q18" s="96">
        <v>292</v>
      </c>
      <c r="S18" s="61">
        <v>243</v>
      </c>
      <c r="T18" s="62">
        <v>62</v>
      </c>
      <c r="U18" s="96">
        <v>305</v>
      </c>
    </row>
    <row r="19" spans="2:21" s="70" customFormat="1" ht="14.25" customHeight="1" x14ac:dyDescent="0.2">
      <c r="B19" s="28" t="s">
        <v>33</v>
      </c>
      <c r="C19" s="61">
        <v>166</v>
      </c>
      <c r="D19" s="62">
        <v>40</v>
      </c>
      <c r="E19" s="96">
        <v>206</v>
      </c>
      <c r="F19" s="94"/>
      <c r="G19" s="61">
        <v>161</v>
      </c>
      <c r="H19" s="62">
        <v>41</v>
      </c>
      <c r="I19" s="96">
        <v>202</v>
      </c>
      <c r="J19" s="94"/>
      <c r="K19" s="61">
        <v>158</v>
      </c>
      <c r="L19" s="62">
        <v>38</v>
      </c>
      <c r="M19" s="96">
        <v>196</v>
      </c>
      <c r="N19" s="73"/>
      <c r="O19" s="61">
        <v>157</v>
      </c>
      <c r="P19" s="62">
        <v>44</v>
      </c>
      <c r="Q19" s="96">
        <v>201</v>
      </c>
      <c r="S19" s="61">
        <v>169</v>
      </c>
      <c r="T19" s="62">
        <v>47</v>
      </c>
      <c r="U19" s="96">
        <v>216</v>
      </c>
    </row>
    <row r="20" spans="2:21" s="70" customFormat="1" ht="14.25" customHeight="1" x14ac:dyDescent="0.2">
      <c r="B20" s="28" t="s">
        <v>34</v>
      </c>
      <c r="C20" s="61">
        <v>370</v>
      </c>
      <c r="D20" s="62">
        <v>181</v>
      </c>
      <c r="E20" s="96">
        <v>551</v>
      </c>
      <c r="F20" s="94"/>
      <c r="G20" s="61">
        <v>365</v>
      </c>
      <c r="H20" s="62">
        <v>177</v>
      </c>
      <c r="I20" s="96">
        <v>542</v>
      </c>
      <c r="J20" s="94"/>
      <c r="K20" s="61">
        <v>362</v>
      </c>
      <c r="L20" s="62">
        <v>174</v>
      </c>
      <c r="M20" s="96">
        <v>536</v>
      </c>
      <c r="N20" s="73"/>
      <c r="O20" s="61">
        <v>363</v>
      </c>
      <c r="P20" s="62">
        <v>178</v>
      </c>
      <c r="Q20" s="96">
        <v>541</v>
      </c>
      <c r="S20" s="61">
        <v>379</v>
      </c>
      <c r="T20" s="62">
        <v>192</v>
      </c>
      <c r="U20" s="96">
        <v>571</v>
      </c>
    </row>
    <row r="21" spans="2:21" s="70" customFormat="1" ht="14.25" customHeight="1" x14ac:dyDescent="0.2">
      <c r="B21" s="28" t="s">
        <v>35</v>
      </c>
      <c r="C21" s="61">
        <v>191</v>
      </c>
      <c r="D21" s="62">
        <v>63</v>
      </c>
      <c r="E21" s="96">
        <v>254</v>
      </c>
      <c r="F21" s="94"/>
      <c r="G21" s="61">
        <v>191</v>
      </c>
      <c r="H21" s="62">
        <v>61</v>
      </c>
      <c r="I21" s="96">
        <v>252</v>
      </c>
      <c r="J21" s="94"/>
      <c r="K21" s="61">
        <v>189</v>
      </c>
      <c r="L21" s="62">
        <v>59</v>
      </c>
      <c r="M21" s="96">
        <v>248</v>
      </c>
      <c r="N21" s="73"/>
      <c r="O21" s="61">
        <v>188</v>
      </c>
      <c r="P21" s="62">
        <v>60</v>
      </c>
      <c r="Q21" s="96">
        <v>248</v>
      </c>
      <c r="S21" s="61">
        <v>196</v>
      </c>
      <c r="T21" s="62">
        <v>65</v>
      </c>
      <c r="U21" s="96">
        <v>261</v>
      </c>
    </row>
    <row r="22" spans="2:21" s="70" customFormat="1" ht="14.25" customHeight="1" x14ac:dyDescent="0.2">
      <c r="B22" s="28" t="s">
        <v>20</v>
      </c>
      <c r="C22" s="61">
        <v>149</v>
      </c>
      <c r="D22" s="62">
        <v>56</v>
      </c>
      <c r="E22" s="96">
        <v>205</v>
      </c>
      <c r="F22" s="94"/>
      <c r="G22" s="61">
        <v>150</v>
      </c>
      <c r="H22" s="62">
        <v>54</v>
      </c>
      <c r="I22" s="96">
        <v>204</v>
      </c>
      <c r="J22" s="94"/>
      <c r="K22" s="61">
        <v>153</v>
      </c>
      <c r="L22" s="62">
        <v>55</v>
      </c>
      <c r="M22" s="96">
        <v>208</v>
      </c>
      <c r="N22" s="73"/>
      <c r="O22" s="61">
        <v>154</v>
      </c>
      <c r="P22" s="62">
        <v>55</v>
      </c>
      <c r="Q22" s="96">
        <v>209</v>
      </c>
      <c r="S22" s="61">
        <v>156</v>
      </c>
      <c r="T22" s="62">
        <v>59</v>
      </c>
      <c r="U22" s="96">
        <v>215</v>
      </c>
    </row>
    <row r="23" spans="2:21" s="70" customFormat="1" ht="14.25" customHeight="1" x14ac:dyDescent="0.2">
      <c r="B23" s="28" t="s">
        <v>36</v>
      </c>
      <c r="C23" s="61">
        <v>120</v>
      </c>
      <c r="D23" s="62">
        <v>22</v>
      </c>
      <c r="E23" s="96">
        <v>142</v>
      </c>
      <c r="F23" s="94"/>
      <c r="G23" s="61">
        <v>119</v>
      </c>
      <c r="H23" s="62">
        <v>23</v>
      </c>
      <c r="I23" s="96">
        <v>142</v>
      </c>
      <c r="J23" s="94"/>
      <c r="K23" s="61">
        <v>119</v>
      </c>
      <c r="L23" s="62">
        <v>23</v>
      </c>
      <c r="M23" s="96">
        <v>142</v>
      </c>
      <c r="N23" s="73"/>
      <c r="O23" s="61">
        <v>119</v>
      </c>
      <c r="P23" s="62">
        <v>23</v>
      </c>
      <c r="Q23" s="96">
        <v>142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331</v>
      </c>
      <c r="D24" s="62">
        <v>119</v>
      </c>
      <c r="E24" s="96">
        <v>450</v>
      </c>
      <c r="F24" s="94"/>
      <c r="G24" s="61">
        <v>332</v>
      </c>
      <c r="H24" s="62">
        <v>118</v>
      </c>
      <c r="I24" s="96">
        <v>450</v>
      </c>
      <c r="J24" s="94"/>
      <c r="K24" s="61">
        <v>330</v>
      </c>
      <c r="L24" s="62">
        <v>118</v>
      </c>
      <c r="M24" s="96">
        <v>448</v>
      </c>
      <c r="N24" s="73"/>
      <c r="O24" s="61">
        <v>330</v>
      </c>
      <c r="P24" s="62">
        <v>121</v>
      </c>
      <c r="Q24" s="96">
        <v>451</v>
      </c>
      <c r="S24" s="61">
        <v>342</v>
      </c>
      <c r="T24" s="62">
        <v>126</v>
      </c>
      <c r="U24" s="96">
        <v>468</v>
      </c>
    </row>
    <row r="25" spans="2:21" s="70" customFormat="1" ht="14.25" customHeight="1" x14ac:dyDescent="0.2">
      <c r="B25" s="28" t="s">
        <v>37</v>
      </c>
      <c r="C25" s="61">
        <v>196</v>
      </c>
      <c r="D25" s="62">
        <v>62</v>
      </c>
      <c r="E25" s="96">
        <v>258</v>
      </c>
      <c r="F25" s="94"/>
      <c r="G25" s="61">
        <v>196</v>
      </c>
      <c r="H25" s="62">
        <v>61</v>
      </c>
      <c r="I25" s="96">
        <v>257</v>
      </c>
      <c r="J25" s="94"/>
      <c r="K25" s="61">
        <v>194</v>
      </c>
      <c r="L25" s="62">
        <v>59</v>
      </c>
      <c r="M25" s="96">
        <v>253</v>
      </c>
      <c r="N25" s="73"/>
      <c r="O25" s="61">
        <v>196</v>
      </c>
      <c r="P25" s="62">
        <v>60</v>
      </c>
      <c r="Q25" s="96">
        <v>256</v>
      </c>
      <c r="S25" s="61">
        <v>201</v>
      </c>
      <c r="T25" s="62">
        <v>65</v>
      </c>
      <c r="U25" s="96">
        <v>266</v>
      </c>
    </row>
    <row r="26" spans="2:21" s="70" customFormat="1" ht="14.25" customHeight="1" x14ac:dyDescent="0.2">
      <c r="B26" s="28" t="s">
        <v>22</v>
      </c>
      <c r="C26" s="61">
        <v>111</v>
      </c>
      <c r="D26" s="62">
        <v>57</v>
      </c>
      <c r="E26" s="96">
        <v>168</v>
      </c>
      <c r="F26" s="94"/>
      <c r="G26" s="61">
        <v>110</v>
      </c>
      <c r="H26" s="62">
        <v>53</v>
      </c>
      <c r="I26" s="96">
        <v>163</v>
      </c>
      <c r="J26" s="94"/>
      <c r="K26" s="61">
        <v>109</v>
      </c>
      <c r="L26" s="62">
        <v>53</v>
      </c>
      <c r="M26" s="96">
        <v>162</v>
      </c>
      <c r="N26" s="73"/>
      <c r="O26" s="61">
        <v>109</v>
      </c>
      <c r="P26" s="62">
        <v>54</v>
      </c>
      <c r="Q26" s="96">
        <v>163</v>
      </c>
      <c r="S26" s="61">
        <v>116</v>
      </c>
      <c r="T26" s="62">
        <v>61</v>
      </c>
      <c r="U26" s="96">
        <v>177</v>
      </c>
    </row>
    <row r="27" spans="2:21" s="70" customFormat="1" ht="14.25" customHeight="1" x14ac:dyDescent="0.2">
      <c r="B27" s="28" t="s">
        <v>23</v>
      </c>
      <c r="C27" s="61">
        <v>132</v>
      </c>
      <c r="D27" s="62">
        <v>48</v>
      </c>
      <c r="E27" s="96">
        <v>180</v>
      </c>
      <c r="F27" s="94"/>
      <c r="G27" s="61">
        <v>129</v>
      </c>
      <c r="H27" s="62">
        <v>46</v>
      </c>
      <c r="I27" s="96">
        <v>175</v>
      </c>
      <c r="J27" s="94"/>
      <c r="K27" s="61">
        <v>131</v>
      </c>
      <c r="L27" s="62">
        <v>46</v>
      </c>
      <c r="M27" s="96">
        <v>177</v>
      </c>
      <c r="N27" s="73"/>
      <c r="O27" s="61">
        <v>131</v>
      </c>
      <c r="P27" s="62">
        <v>46</v>
      </c>
      <c r="Q27" s="96">
        <v>177</v>
      </c>
      <c r="S27" s="61">
        <v>135</v>
      </c>
      <c r="T27" s="62">
        <v>48</v>
      </c>
      <c r="U27" s="96">
        <v>183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39</v>
      </c>
      <c r="E28" s="96">
        <v>218</v>
      </c>
      <c r="F28" s="94"/>
      <c r="G28" s="61">
        <v>177</v>
      </c>
      <c r="H28" s="62">
        <v>40</v>
      </c>
      <c r="I28" s="96">
        <v>217</v>
      </c>
      <c r="J28" s="94"/>
      <c r="K28" s="61">
        <v>173</v>
      </c>
      <c r="L28" s="62">
        <v>41</v>
      </c>
      <c r="M28" s="96">
        <v>214</v>
      </c>
      <c r="N28" s="73"/>
      <c r="O28" s="61">
        <v>174</v>
      </c>
      <c r="P28" s="62">
        <v>41</v>
      </c>
      <c r="Q28" s="96">
        <v>215</v>
      </c>
      <c r="S28" s="61">
        <v>182</v>
      </c>
      <c r="T28" s="62">
        <v>42</v>
      </c>
      <c r="U28" s="96">
        <v>224</v>
      </c>
    </row>
    <row r="29" spans="2:21" s="70" customFormat="1" ht="14.25" customHeight="1" x14ac:dyDescent="0.2">
      <c r="B29" s="28" t="s">
        <v>24</v>
      </c>
      <c r="C29" s="61">
        <v>209</v>
      </c>
      <c r="D29" s="62">
        <v>67</v>
      </c>
      <c r="E29" s="96">
        <v>276</v>
      </c>
      <c r="F29" s="94"/>
      <c r="G29" s="61">
        <v>205</v>
      </c>
      <c r="H29" s="62">
        <v>66</v>
      </c>
      <c r="I29" s="96">
        <v>271</v>
      </c>
      <c r="J29" s="94"/>
      <c r="K29" s="61">
        <v>203</v>
      </c>
      <c r="L29" s="62">
        <v>66</v>
      </c>
      <c r="M29" s="96">
        <v>269</v>
      </c>
      <c r="N29" s="73"/>
      <c r="O29" s="61">
        <v>202</v>
      </c>
      <c r="P29" s="62">
        <v>66</v>
      </c>
      <c r="Q29" s="96">
        <v>268</v>
      </c>
      <c r="S29" s="61">
        <v>213</v>
      </c>
      <c r="T29" s="62">
        <v>69</v>
      </c>
      <c r="U29" s="96">
        <v>282</v>
      </c>
    </row>
    <row r="30" spans="2:21" s="70" customFormat="1" ht="14.25" customHeight="1" x14ac:dyDescent="0.2">
      <c r="B30" s="28" t="s">
        <v>25</v>
      </c>
      <c r="C30" s="61">
        <v>454</v>
      </c>
      <c r="D30" s="62">
        <v>161</v>
      </c>
      <c r="E30" s="96">
        <v>615</v>
      </c>
      <c r="F30" s="94"/>
      <c r="G30" s="61">
        <v>453</v>
      </c>
      <c r="H30" s="62">
        <v>160</v>
      </c>
      <c r="I30" s="96">
        <v>613</v>
      </c>
      <c r="J30" s="94"/>
      <c r="K30" s="61">
        <v>449</v>
      </c>
      <c r="L30" s="62">
        <v>162</v>
      </c>
      <c r="M30" s="96">
        <v>611</v>
      </c>
      <c r="N30" s="73"/>
      <c r="O30" s="61">
        <v>448</v>
      </c>
      <c r="P30" s="62">
        <v>169</v>
      </c>
      <c r="Q30" s="96">
        <v>617</v>
      </c>
      <c r="S30" s="61">
        <v>474</v>
      </c>
      <c r="T30" s="62">
        <v>177</v>
      </c>
      <c r="U30" s="96">
        <v>651</v>
      </c>
    </row>
    <row r="31" spans="2:21" s="70" customFormat="1" ht="14.25" customHeight="1" x14ac:dyDescent="0.2">
      <c r="B31" s="28" t="s">
        <v>39</v>
      </c>
      <c r="C31" s="61">
        <v>150</v>
      </c>
      <c r="D31" s="62">
        <v>64</v>
      </c>
      <c r="E31" s="96">
        <v>214</v>
      </c>
      <c r="F31" s="94"/>
      <c r="G31" s="61">
        <v>146</v>
      </c>
      <c r="H31" s="62">
        <v>61</v>
      </c>
      <c r="I31" s="96">
        <v>207</v>
      </c>
      <c r="J31" s="94"/>
      <c r="K31" s="61">
        <v>146</v>
      </c>
      <c r="L31" s="62">
        <v>62</v>
      </c>
      <c r="M31" s="96">
        <v>208</v>
      </c>
      <c r="N31" s="73"/>
      <c r="O31" s="61">
        <v>144</v>
      </c>
      <c r="P31" s="62">
        <v>63</v>
      </c>
      <c r="Q31" s="96">
        <v>207</v>
      </c>
      <c r="S31" s="61">
        <v>153</v>
      </c>
      <c r="T31" s="62">
        <v>67</v>
      </c>
      <c r="U31" s="96">
        <v>220</v>
      </c>
    </row>
    <row r="32" spans="2:21" s="70" customFormat="1" ht="14.25" customHeight="1" x14ac:dyDescent="0.2">
      <c r="B32" s="28" t="s">
        <v>40</v>
      </c>
      <c r="C32" s="61">
        <v>257</v>
      </c>
      <c r="D32" s="62">
        <v>89</v>
      </c>
      <c r="E32" s="96">
        <v>346</v>
      </c>
      <c r="F32" s="94"/>
      <c r="G32" s="61">
        <v>249</v>
      </c>
      <c r="H32" s="62">
        <v>87</v>
      </c>
      <c r="I32" s="96">
        <v>336</v>
      </c>
      <c r="J32" s="94"/>
      <c r="K32" s="61">
        <v>250</v>
      </c>
      <c r="L32" s="62">
        <v>89</v>
      </c>
      <c r="M32" s="96">
        <v>339</v>
      </c>
      <c r="N32" s="73"/>
      <c r="O32" s="61">
        <v>254</v>
      </c>
      <c r="P32" s="62">
        <v>88</v>
      </c>
      <c r="Q32" s="96">
        <v>342</v>
      </c>
      <c r="S32" s="61">
        <v>269</v>
      </c>
      <c r="T32" s="62">
        <v>91</v>
      </c>
      <c r="U32" s="96">
        <v>360</v>
      </c>
    </row>
    <row r="33" spans="2:21" s="70" customFormat="1" ht="14.25" customHeight="1" x14ac:dyDescent="0.2">
      <c r="B33" s="28" t="s">
        <v>41</v>
      </c>
      <c r="C33" s="61">
        <v>45</v>
      </c>
      <c r="D33" s="62">
        <v>14</v>
      </c>
      <c r="E33" s="96">
        <v>59</v>
      </c>
      <c r="F33" s="94"/>
      <c r="G33" s="61">
        <v>45</v>
      </c>
      <c r="H33" s="62">
        <v>14</v>
      </c>
      <c r="I33" s="96">
        <v>59</v>
      </c>
      <c r="J33" s="94"/>
      <c r="K33" s="61">
        <v>45</v>
      </c>
      <c r="L33" s="62">
        <v>14</v>
      </c>
      <c r="M33" s="96">
        <v>59</v>
      </c>
      <c r="N33" s="73"/>
      <c r="O33" s="61">
        <v>44</v>
      </c>
      <c r="P33" s="62">
        <v>15</v>
      </c>
      <c r="Q33" s="96">
        <v>59</v>
      </c>
      <c r="S33" s="61">
        <v>45</v>
      </c>
      <c r="T33" s="62">
        <v>16</v>
      </c>
      <c r="U33" s="96">
        <v>61</v>
      </c>
    </row>
    <row r="34" spans="2:21" s="70" customFormat="1" ht="14.25" customHeight="1" x14ac:dyDescent="0.2">
      <c r="B34" s="28" t="s">
        <v>26</v>
      </c>
      <c r="C34" s="61">
        <v>350</v>
      </c>
      <c r="D34" s="62">
        <v>128</v>
      </c>
      <c r="E34" s="96">
        <v>478</v>
      </c>
      <c r="F34" s="94"/>
      <c r="G34" s="61">
        <v>334</v>
      </c>
      <c r="H34" s="62">
        <v>125</v>
      </c>
      <c r="I34" s="96">
        <v>459</v>
      </c>
      <c r="J34" s="94"/>
      <c r="K34" s="61">
        <v>330</v>
      </c>
      <c r="L34" s="62">
        <v>128</v>
      </c>
      <c r="M34" s="96">
        <v>458</v>
      </c>
      <c r="N34" s="73"/>
      <c r="O34" s="61">
        <v>331</v>
      </c>
      <c r="P34" s="62">
        <v>131</v>
      </c>
      <c r="Q34" s="96">
        <v>462</v>
      </c>
      <c r="S34" s="61">
        <v>355</v>
      </c>
      <c r="T34" s="62">
        <v>138</v>
      </c>
      <c r="U34" s="96">
        <v>493</v>
      </c>
    </row>
    <row r="35" spans="2:21" s="70" customFormat="1" ht="14.25" customHeight="1" x14ac:dyDescent="0.2">
      <c r="B35" s="28" t="s">
        <v>42</v>
      </c>
      <c r="C35" s="61">
        <v>243</v>
      </c>
      <c r="D35" s="62">
        <v>112</v>
      </c>
      <c r="E35" s="96">
        <v>355</v>
      </c>
      <c r="F35" s="94"/>
      <c r="G35" s="61">
        <v>239</v>
      </c>
      <c r="H35" s="62">
        <v>109</v>
      </c>
      <c r="I35" s="96">
        <v>348</v>
      </c>
      <c r="J35" s="374"/>
      <c r="K35" s="61">
        <v>241</v>
      </c>
      <c r="L35" s="62">
        <v>109</v>
      </c>
      <c r="M35" s="96">
        <v>350</v>
      </c>
      <c r="N35" s="248"/>
      <c r="O35" s="61">
        <v>243</v>
      </c>
      <c r="P35" s="62">
        <v>110</v>
      </c>
      <c r="Q35" s="96">
        <v>353</v>
      </c>
      <c r="S35" s="61">
        <v>256</v>
      </c>
      <c r="T35" s="62">
        <v>117</v>
      </c>
      <c r="U35" s="96">
        <v>373</v>
      </c>
    </row>
    <row r="36" spans="2:21" s="70" customFormat="1" ht="14.25" customHeight="1" x14ac:dyDescent="0.2">
      <c r="B36" s="28" t="s">
        <v>43</v>
      </c>
      <c r="C36" s="62">
        <v>155</v>
      </c>
      <c r="D36" s="62">
        <v>93</v>
      </c>
      <c r="E36" s="244">
        <v>248</v>
      </c>
      <c r="F36" s="94"/>
      <c r="G36" s="62">
        <v>154</v>
      </c>
      <c r="H36" s="62">
        <v>94</v>
      </c>
      <c r="I36" s="244">
        <v>248</v>
      </c>
      <c r="J36" s="242"/>
      <c r="K36" s="62">
        <v>154</v>
      </c>
      <c r="L36" s="62">
        <v>91</v>
      </c>
      <c r="M36" s="244">
        <v>245</v>
      </c>
      <c r="N36" s="249"/>
      <c r="O36" s="62">
        <v>155</v>
      </c>
      <c r="P36" s="62">
        <v>91</v>
      </c>
      <c r="Q36" s="244">
        <v>246</v>
      </c>
      <c r="S36" s="62">
        <v>157</v>
      </c>
      <c r="T36" s="62">
        <v>97</v>
      </c>
      <c r="U36" s="244">
        <v>254</v>
      </c>
    </row>
    <row r="37" spans="2:21" s="70" customFormat="1" ht="14.25" customHeight="1" x14ac:dyDescent="0.2">
      <c r="B37" s="28" t="s">
        <v>44</v>
      </c>
      <c r="C37" s="62">
        <v>113</v>
      </c>
      <c r="D37" s="62">
        <v>45</v>
      </c>
      <c r="E37" s="244">
        <v>158</v>
      </c>
      <c r="F37" s="94"/>
      <c r="G37" s="62">
        <v>115</v>
      </c>
      <c r="H37" s="62">
        <v>46</v>
      </c>
      <c r="I37" s="244">
        <v>161</v>
      </c>
      <c r="J37" s="242"/>
      <c r="K37" s="62">
        <v>111</v>
      </c>
      <c r="L37" s="62">
        <v>46</v>
      </c>
      <c r="M37" s="244">
        <v>157</v>
      </c>
      <c r="N37" s="249"/>
      <c r="O37" s="62">
        <v>111</v>
      </c>
      <c r="P37" s="62">
        <v>46</v>
      </c>
      <c r="Q37" s="244">
        <v>157</v>
      </c>
      <c r="S37" s="62">
        <v>115</v>
      </c>
      <c r="T37" s="62">
        <v>49</v>
      </c>
      <c r="U37" s="244">
        <v>164</v>
      </c>
    </row>
    <row r="38" spans="2:21" s="70" customFormat="1" ht="14.25" customHeight="1" x14ac:dyDescent="0.2">
      <c r="B38" s="28" t="s">
        <v>27</v>
      </c>
      <c r="C38" s="62">
        <v>154</v>
      </c>
      <c r="D38" s="62">
        <v>49</v>
      </c>
      <c r="E38" s="244">
        <v>203</v>
      </c>
      <c r="F38" s="94"/>
      <c r="G38" s="62">
        <v>151</v>
      </c>
      <c r="H38" s="62">
        <v>47</v>
      </c>
      <c r="I38" s="244">
        <v>198</v>
      </c>
      <c r="J38" s="242"/>
      <c r="K38" s="62">
        <v>147</v>
      </c>
      <c r="L38" s="62">
        <v>47</v>
      </c>
      <c r="M38" s="244">
        <v>194</v>
      </c>
      <c r="N38" s="249"/>
      <c r="O38" s="62">
        <v>148</v>
      </c>
      <c r="P38" s="62">
        <v>48</v>
      </c>
      <c r="Q38" s="244">
        <v>196</v>
      </c>
      <c r="S38" s="62">
        <v>159</v>
      </c>
      <c r="T38" s="62">
        <v>51</v>
      </c>
      <c r="U38" s="244">
        <v>210</v>
      </c>
    </row>
    <row r="39" spans="2:21" s="1" customFormat="1" ht="15" x14ac:dyDescent="0.25">
      <c r="B39" s="373" t="s">
        <v>137</v>
      </c>
      <c r="C39" s="360">
        <v>170</v>
      </c>
      <c r="D39" s="235">
        <v>43</v>
      </c>
      <c r="E39" s="361">
        <v>213</v>
      </c>
      <c r="F39" s="387"/>
      <c r="G39" s="360">
        <v>169</v>
      </c>
      <c r="H39" s="235">
        <v>41</v>
      </c>
      <c r="I39" s="361">
        <v>210</v>
      </c>
      <c r="J39" s="243"/>
      <c r="K39" s="360">
        <v>168</v>
      </c>
      <c r="L39" s="235">
        <v>38</v>
      </c>
      <c r="M39" s="361">
        <v>206</v>
      </c>
      <c r="N39" s="250"/>
      <c r="O39" s="360">
        <v>168</v>
      </c>
      <c r="P39" s="235">
        <v>39</v>
      </c>
      <c r="Q39" s="361">
        <v>207</v>
      </c>
      <c r="S39" s="360">
        <v>172</v>
      </c>
      <c r="T39" s="235">
        <v>45</v>
      </c>
      <c r="U39" s="361">
        <v>217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R14" sqref="R14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225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466" t="s">
        <v>224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</row>
    <row r="10" spans="1:16" s="70" customFormat="1" ht="24.75" customHeight="1" x14ac:dyDescent="0.25">
      <c r="B10" s="7"/>
      <c r="C10" s="465" t="s">
        <v>13</v>
      </c>
      <c r="D10" s="465"/>
      <c r="E10" s="45"/>
      <c r="F10" s="465" t="s">
        <v>15</v>
      </c>
      <c r="G10" s="465"/>
      <c r="H10" s="45"/>
      <c r="I10" s="465" t="s">
        <v>16</v>
      </c>
      <c r="J10" s="465"/>
      <c r="K10" s="46"/>
      <c r="L10" s="465" t="s">
        <v>14</v>
      </c>
      <c r="M10" s="465"/>
      <c r="O10" s="487" t="s">
        <v>216</v>
      </c>
      <c r="P10" s="487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(16)'!B12</f>
        <v>Portugal</v>
      </c>
      <c r="C12" s="99">
        <f>'Beneficiarios CSI_genero (16)'!C12/'Beneficiarios CSI_genero (16)'!E12</f>
        <v>0.69934392680871549</v>
      </c>
      <c r="D12" s="100">
        <f>'Beneficiarios CSI_genero (16)'!D12/'Beneficiarios CSI_genero (16)'!E12</f>
        <v>0.30065607319128446</v>
      </c>
      <c r="E12" s="92"/>
      <c r="F12" s="99">
        <f>'Beneficiarios CSI_genero (16)'!G12/'Beneficiarios CSI_genero (16)'!I12</f>
        <v>0.69957144786767689</v>
      </c>
      <c r="G12" s="100">
        <f>'Beneficiarios CSI_genero (16)'!H12/'Beneficiarios CSI_genero (16)'!I12</f>
        <v>0.30042855213232317</v>
      </c>
      <c r="H12" s="375"/>
      <c r="I12" s="99">
        <f>'Beneficiarios CSI_genero (16)'!K12/'Beneficiarios CSI_genero (16)'!M12</f>
        <v>0.70131092520233573</v>
      </c>
      <c r="J12" s="100">
        <f>'Beneficiarios CSI_genero (16)'!L12/'Beneficiarios CSI_genero (16)'!M12</f>
        <v>0.29868907479766421</v>
      </c>
      <c r="K12" s="376"/>
      <c r="L12" s="99">
        <f>'Beneficiarios CSI_genero (16)'!O12/'Beneficiarios CSI_genero (16)'!Q12</f>
        <v>0.70140999636249302</v>
      </c>
      <c r="M12" s="100">
        <f>'Beneficiarios CSI_genero (16)'!P12/'Beneficiarios CSI_genero (16)'!Q12</f>
        <v>0.29859000363750704</v>
      </c>
      <c r="N12" s="398"/>
      <c r="O12" s="99">
        <f>'Beneficiarios CSI_genero (16)'!S12/'Beneficiarios CSI_genero (16)'!U12</f>
        <v>0.69714930033537648</v>
      </c>
      <c r="P12" s="100">
        <f>'Beneficiarios CSI_genero (16)'!T12/'Beneficiarios CSI_genero (16)'!U12</f>
        <v>0.30285069966462358</v>
      </c>
    </row>
    <row r="13" spans="1:16" s="70" customFormat="1" ht="14.25" customHeight="1" x14ac:dyDescent="0.2">
      <c r="B13" s="3" t="str">
        <f>'Beneficiarios CSI_genero (16)'!B13</f>
        <v>Área Metropolitana de Lisboa</v>
      </c>
      <c r="C13" s="101">
        <f>'Beneficiarios CSI_genero (16)'!C13/'Beneficiarios CSI_genero (16)'!E13</f>
        <v>0.71381743987691071</v>
      </c>
      <c r="D13" s="102">
        <f>'Beneficiarios CSI_genero (16)'!D13/'Beneficiarios CSI_genero (16)'!E13</f>
        <v>0.28618256012308929</v>
      </c>
      <c r="E13" s="92"/>
      <c r="F13" s="101">
        <f>'Beneficiarios CSI_genero (16)'!G13/'Beneficiarios CSI_genero (16)'!I13</f>
        <v>0.71287770274878925</v>
      </c>
      <c r="G13" s="102">
        <f>'Beneficiarios CSI_genero (16)'!H13/'Beneficiarios CSI_genero (16)'!I13</f>
        <v>0.28712229725121069</v>
      </c>
      <c r="H13" s="375"/>
      <c r="I13" s="101">
        <f>'Beneficiarios CSI_genero (16)'!K13/'Beneficiarios CSI_genero (16)'!M13</f>
        <v>0.71347772106497442</v>
      </c>
      <c r="J13" s="102">
        <f>'Beneficiarios CSI_genero (16)'!L13/'Beneficiarios CSI_genero (16)'!M13</f>
        <v>0.28652227893502552</v>
      </c>
      <c r="K13" s="376"/>
      <c r="L13" s="101">
        <f>'Beneficiarios CSI_genero (16)'!O13/'Beneficiarios CSI_genero (16)'!Q13</f>
        <v>0.71300187937809667</v>
      </c>
      <c r="M13" s="102">
        <f>'Beneficiarios CSI_genero (16)'!P13/'Beneficiarios CSI_genero (16)'!Q13</f>
        <v>0.28699812062190327</v>
      </c>
      <c r="N13" s="398"/>
      <c r="O13" s="101">
        <f>'Beneficiarios CSI_genero (16)'!S13/'Beneficiarios CSI_genero (16)'!U13</f>
        <v>0.71065008697893173</v>
      </c>
      <c r="P13" s="102">
        <f>'Beneficiarios CSI_genero (16)'!T13/'Beneficiarios CSI_genero (16)'!U13</f>
        <v>0.28934991302106822</v>
      </c>
    </row>
    <row r="14" spans="1:16" s="70" customFormat="1" ht="14.25" customHeight="1" x14ac:dyDescent="0.2">
      <c r="B14" s="3" t="str">
        <f>'Beneficiarios CSI_genero (16)'!B14</f>
        <v>Distrito de Lisboa</v>
      </c>
      <c r="C14" s="101">
        <f>'Beneficiarios CSI_genero (16)'!C14/'Beneficiarios CSI_genero (16)'!E14</f>
        <v>0.71239176368231349</v>
      </c>
      <c r="D14" s="102">
        <f>'Beneficiarios CSI_genero (16)'!D14/'Beneficiarios CSI_genero (16)'!E14</f>
        <v>0.28760823631768656</v>
      </c>
      <c r="E14" s="92"/>
      <c r="F14" s="101">
        <f>'Beneficiarios CSI_genero (16)'!G14/'Beneficiarios CSI_genero (16)'!I14</f>
        <v>0.71179500168861876</v>
      </c>
      <c r="G14" s="102">
        <f>'Beneficiarios CSI_genero (16)'!H14/'Beneficiarios CSI_genero (16)'!I14</f>
        <v>0.2882049983113813</v>
      </c>
      <c r="H14" s="375"/>
      <c r="I14" s="101">
        <f>'Beneficiarios CSI_genero (16)'!K14/'Beneficiarios CSI_genero (16)'!M14</f>
        <v>0.71279819058592586</v>
      </c>
      <c r="J14" s="102">
        <f>'Beneficiarios CSI_genero (16)'!L14/'Beneficiarios CSI_genero (16)'!M14</f>
        <v>0.28720180941407419</v>
      </c>
      <c r="K14" s="376"/>
      <c r="L14" s="101">
        <f>'Beneficiarios CSI_genero (16)'!O14/'Beneficiarios CSI_genero (16)'!Q14</f>
        <v>0.71223903304877023</v>
      </c>
      <c r="M14" s="102">
        <f>'Beneficiarios CSI_genero (16)'!P14/'Beneficiarios CSI_genero (16)'!Q14</f>
        <v>0.28776096695122982</v>
      </c>
      <c r="N14" s="398"/>
      <c r="O14" s="101">
        <f>'Beneficiarios CSI_genero (16)'!S14/'Beneficiarios CSI_genero (16)'!U14</f>
        <v>0.70912137898012928</v>
      </c>
      <c r="P14" s="102">
        <f>'Beneficiarios CSI_genero (16)'!T14/'Beneficiarios CSI_genero (16)'!U14</f>
        <v>0.29087862101987072</v>
      </c>
    </row>
    <row r="15" spans="1:16" s="70" customFormat="1" ht="14.25" customHeight="1" x14ac:dyDescent="0.2">
      <c r="B15" s="3" t="str">
        <f>'Beneficiarios CSI_genero (16)'!B15</f>
        <v>Concelho de Lisboa</v>
      </c>
      <c r="C15" s="169">
        <f>'Beneficiarios CSI_genero (16)'!C15/'Beneficiarios CSI_genero (16)'!E15</f>
        <v>0.73665535328602283</v>
      </c>
      <c r="D15" s="170">
        <f>'Beneficiarios CSI_genero (16)'!D15/'Beneficiarios CSI_genero (16)'!E15</f>
        <v>0.26334464671397717</v>
      </c>
      <c r="E15" s="92"/>
      <c r="F15" s="169">
        <f>'Beneficiarios CSI_genero (16)'!G15/'Beneficiarios CSI_genero (16)'!I15</f>
        <v>0.73661971830985917</v>
      </c>
      <c r="G15" s="170">
        <f>'Beneficiarios CSI_genero (16)'!H15/'Beneficiarios CSI_genero (16)'!I15</f>
        <v>0.26338028169014083</v>
      </c>
      <c r="H15" s="375"/>
      <c r="I15" s="169">
        <f>'Beneficiarios CSI_genero (16)'!K15/'Beneficiarios CSI_genero (16)'!M15</f>
        <v>0.73584015103838896</v>
      </c>
      <c r="J15" s="170">
        <f>'Beneficiarios CSI_genero (16)'!L15/'Beneficiarios CSI_genero (16)'!M15</f>
        <v>0.2641598489616111</v>
      </c>
      <c r="K15" s="376"/>
      <c r="L15" s="169">
        <f>'Beneficiarios CSI_genero (16)'!O15/'Beneficiarios CSI_genero (16)'!Q15</f>
        <v>0.73246915508355459</v>
      </c>
      <c r="M15" s="170">
        <f>'Beneficiarios CSI_genero (16)'!P15/'Beneficiarios CSI_genero (16)'!Q15</f>
        <v>0.26753084491644541</v>
      </c>
      <c r="N15" s="399"/>
      <c r="O15" s="169">
        <f>'Beneficiarios CSI_genero (16)'!S15/'Beneficiarios CSI_genero (16)'!U15</f>
        <v>0.73008323424494648</v>
      </c>
      <c r="P15" s="170">
        <f>'Beneficiarios CSI_genero (16)'!T15/'Beneficiarios CSI_genero (16)'!U15</f>
        <v>0.26991676575505352</v>
      </c>
    </row>
    <row r="16" spans="1:16" s="70" customFormat="1" ht="14.25" customHeight="1" x14ac:dyDescent="0.2">
      <c r="B16" s="28" t="str">
        <f>'Beneficiarios CSI_genero (16)'!B16</f>
        <v>Ajuda</v>
      </c>
      <c r="C16" s="101">
        <f>'Beneficiarios CSI_genero (16)'!C16/'Beneficiarios CSI_genero (16)'!E16</f>
        <v>0.74897119341563789</v>
      </c>
      <c r="D16" s="102">
        <f>'Beneficiarios CSI_genero (16)'!D16/'Beneficiarios CSI_genero (16)'!E16</f>
        <v>0.25102880658436216</v>
      </c>
      <c r="E16" s="94"/>
      <c r="F16" s="101">
        <f>'Beneficiarios CSI_genero (16)'!G16/'Beneficiarios CSI_genero (16)'!I16</f>
        <v>0.7405857740585774</v>
      </c>
      <c r="G16" s="102">
        <f>'Beneficiarios CSI_genero (16)'!H16/'Beneficiarios CSI_genero (16)'!I16</f>
        <v>0.2594142259414226</v>
      </c>
      <c r="H16" s="379"/>
      <c r="I16" s="101">
        <f>'Beneficiarios CSI_genero (16)'!K16/'Beneficiarios CSI_genero (16)'!M16</f>
        <v>0.7364016736401674</v>
      </c>
      <c r="J16" s="102">
        <f>'Beneficiarios CSI_genero (16)'!L16/'Beneficiarios CSI_genero (16)'!M16</f>
        <v>0.26359832635983266</v>
      </c>
      <c r="K16" s="380"/>
      <c r="L16" s="101">
        <f>'Beneficiarios CSI_genero (16)'!O16/'Beneficiarios CSI_genero (16)'!Q16</f>
        <v>0.73360655737704916</v>
      </c>
      <c r="M16" s="102">
        <f>'Beneficiarios CSI_genero (16)'!P16/'Beneficiarios CSI_genero (16)'!Q16</f>
        <v>0.26639344262295084</v>
      </c>
      <c r="N16" s="398"/>
      <c r="O16" s="101">
        <f>'Beneficiarios CSI_genero (16)'!S16/'Beneficiarios CSI_genero (16)'!U16</f>
        <v>0.73809523809523814</v>
      </c>
      <c r="P16" s="102">
        <f>'Beneficiarios CSI_genero (16)'!T16/'Beneficiarios CSI_genero (16)'!U16</f>
        <v>0.26190476190476192</v>
      </c>
    </row>
    <row r="17" spans="2:16" s="70" customFormat="1" ht="14.25" customHeight="1" x14ac:dyDescent="0.2">
      <c r="B17" s="28" t="str">
        <f>'Beneficiarios CSI_genero (16)'!B17</f>
        <v>Alcântara</v>
      </c>
      <c r="C17" s="101">
        <f>'Beneficiarios CSI_genero (16)'!C17/'Beneficiarios CSI_genero (16)'!E17</f>
        <v>0.75167785234899331</v>
      </c>
      <c r="D17" s="102">
        <f>'Beneficiarios CSI_genero (16)'!D17/'Beneficiarios CSI_genero (16)'!E17</f>
        <v>0.24832214765100671</v>
      </c>
      <c r="E17" s="94"/>
      <c r="F17" s="101">
        <f>'Beneficiarios CSI_genero (16)'!G17/'Beneficiarios CSI_genero (16)'!I17</f>
        <v>0.72972972972972971</v>
      </c>
      <c r="G17" s="102">
        <f>'Beneficiarios CSI_genero (16)'!H17/'Beneficiarios CSI_genero (16)'!I17</f>
        <v>0.27027027027027029</v>
      </c>
      <c r="H17" s="379"/>
      <c r="I17" s="101">
        <f>'Beneficiarios CSI_genero (16)'!K17/'Beneficiarios CSI_genero (16)'!M17</f>
        <v>0.73154362416107388</v>
      </c>
      <c r="J17" s="102">
        <f>'Beneficiarios CSI_genero (16)'!L17/'Beneficiarios CSI_genero (16)'!M17</f>
        <v>0.26845637583892618</v>
      </c>
      <c r="K17" s="380"/>
      <c r="L17" s="101">
        <f>'Beneficiarios CSI_genero (16)'!O17/'Beneficiarios CSI_genero (16)'!Q17</f>
        <v>0.73333333333333328</v>
      </c>
      <c r="M17" s="102">
        <f>'Beneficiarios CSI_genero (16)'!P17/'Beneficiarios CSI_genero (16)'!Q17</f>
        <v>0.26666666666666666</v>
      </c>
      <c r="N17" s="398"/>
      <c r="O17" s="101">
        <f>'Beneficiarios CSI_genero (16)'!S17/'Beneficiarios CSI_genero (16)'!U17</f>
        <v>0.73124999999999996</v>
      </c>
      <c r="P17" s="102">
        <f>'Beneficiarios CSI_genero (16)'!T17/'Beneficiarios CSI_genero (16)'!U17</f>
        <v>0.26874999999999999</v>
      </c>
    </row>
    <row r="18" spans="2:16" s="70" customFormat="1" ht="14.25" customHeight="1" x14ac:dyDescent="0.2">
      <c r="B18" s="28" t="str">
        <f>'Beneficiarios CSI_genero (16)'!B18</f>
        <v>Alvalade</v>
      </c>
      <c r="C18" s="101">
        <f>'Beneficiarios CSI_genero (16)'!C18/'Beneficiarios CSI_genero (16)'!E18</f>
        <v>0.80546075085324231</v>
      </c>
      <c r="D18" s="102">
        <f>'Beneficiarios CSI_genero (16)'!D18/'Beneficiarios CSI_genero (16)'!E18</f>
        <v>0.19453924914675769</v>
      </c>
      <c r="E18" s="94"/>
      <c r="F18" s="101">
        <f>'Beneficiarios CSI_genero (16)'!G18/'Beneficiarios CSI_genero (16)'!I18</f>
        <v>0.80276816608996537</v>
      </c>
      <c r="G18" s="102">
        <f>'Beneficiarios CSI_genero (16)'!H18/'Beneficiarios CSI_genero (16)'!I18</f>
        <v>0.1972318339100346</v>
      </c>
      <c r="H18" s="379"/>
      <c r="I18" s="101">
        <f>'Beneficiarios CSI_genero (16)'!K18/'Beneficiarios CSI_genero (16)'!M18</f>
        <v>0.79861111111111116</v>
      </c>
      <c r="J18" s="102">
        <f>'Beneficiarios CSI_genero (16)'!L18/'Beneficiarios CSI_genero (16)'!M18</f>
        <v>0.2013888888888889</v>
      </c>
      <c r="K18" s="380"/>
      <c r="L18" s="101">
        <f>'Beneficiarios CSI_genero (16)'!O18/'Beneficiarios CSI_genero (16)'!Q18</f>
        <v>0.79452054794520544</v>
      </c>
      <c r="M18" s="102">
        <f>'Beneficiarios CSI_genero (16)'!P18/'Beneficiarios CSI_genero (16)'!Q18</f>
        <v>0.20547945205479451</v>
      </c>
      <c r="N18" s="398"/>
      <c r="O18" s="101">
        <f>'Beneficiarios CSI_genero (16)'!S18/'Beneficiarios CSI_genero (16)'!U18</f>
        <v>0.79672131147540981</v>
      </c>
      <c r="P18" s="102">
        <f>'Beneficiarios CSI_genero (16)'!T18/'Beneficiarios CSI_genero (16)'!U18</f>
        <v>0.20327868852459016</v>
      </c>
    </row>
    <row r="19" spans="2:16" s="70" customFormat="1" ht="14.25" customHeight="1" x14ac:dyDescent="0.2">
      <c r="B19" s="28" t="str">
        <f>'Beneficiarios CSI_genero (16)'!B19</f>
        <v>Areeiro</v>
      </c>
      <c r="C19" s="101">
        <f>'Beneficiarios CSI_genero (16)'!C19/'Beneficiarios CSI_genero (16)'!E19</f>
        <v>0.80582524271844658</v>
      </c>
      <c r="D19" s="102">
        <f>'Beneficiarios CSI_genero (16)'!D19/'Beneficiarios CSI_genero (16)'!E19</f>
        <v>0.1941747572815534</v>
      </c>
      <c r="E19" s="94"/>
      <c r="F19" s="101">
        <f>'Beneficiarios CSI_genero (16)'!G19/'Beneficiarios CSI_genero (16)'!I19</f>
        <v>0.79702970297029707</v>
      </c>
      <c r="G19" s="102">
        <f>'Beneficiarios CSI_genero (16)'!H19/'Beneficiarios CSI_genero (16)'!I19</f>
        <v>0.20297029702970298</v>
      </c>
      <c r="H19" s="379"/>
      <c r="I19" s="101">
        <f>'Beneficiarios CSI_genero (16)'!K19/'Beneficiarios CSI_genero (16)'!M19</f>
        <v>0.80612244897959184</v>
      </c>
      <c r="J19" s="102">
        <f>'Beneficiarios CSI_genero (16)'!L19/'Beneficiarios CSI_genero (16)'!M19</f>
        <v>0.19387755102040816</v>
      </c>
      <c r="K19" s="380"/>
      <c r="L19" s="101">
        <f>'Beneficiarios CSI_genero (16)'!O19/'Beneficiarios CSI_genero (16)'!Q19</f>
        <v>0.78109452736318408</v>
      </c>
      <c r="M19" s="102">
        <f>'Beneficiarios CSI_genero (16)'!P19/'Beneficiarios CSI_genero (16)'!Q19</f>
        <v>0.21890547263681592</v>
      </c>
      <c r="N19" s="398"/>
      <c r="O19" s="101">
        <f>'Beneficiarios CSI_genero (16)'!S19/'Beneficiarios CSI_genero (16)'!U19</f>
        <v>0.78240740740740744</v>
      </c>
      <c r="P19" s="102">
        <f>'Beneficiarios CSI_genero (16)'!T19/'Beneficiarios CSI_genero (16)'!U19</f>
        <v>0.21759259259259259</v>
      </c>
    </row>
    <row r="20" spans="2:16" s="70" customFormat="1" ht="14.25" customHeight="1" x14ac:dyDescent="0.2">
      <c r="B20" s="28" t="str">
        <f>'Beneficiarios CSI_genero (16)'!B20</f>
        <v>Arroios</v>
      </c>
      <c r="C20" s="101">
        <f>'Beneficiarios CSI_genero (16)'!C20/'Beneficiarios CSI_genero (16)'!E20</f>
        <v>0.67150635208711429</v>
      </c>
      <c r="D20" s="102">
        <f>'Beneficiarios CSI_genero (16)'!D20/'Beneficiarios CSI_genero (16)'!E20</f>
        <v>0.32849364791288566</v>
      </c>
      <c r="E20" s="94"/>
      <c r="F20" s="101">
        <f>'Beneficiarios CSI_genero (16)'!G20/'Beneficiarios CSI_genero (16)'!I20</f>
        <v>0.67343173431734316</v>
      </c>
      <c r="G20" s="102">
        <f>'Beneficiarios CSI_genero (16)'!H20/'Beneficiarios CSI_genero (16)'!I20</f>
        <v>0.32656826568265684</v>
      </c>
      <c r="H20" s="379"/>
      <c r="I20" s="101">
        <f>'Beneficiarios CSI_genero (16)'!K20/'Beneficiarios CSI_genero (16)'!M20</f>
        <v>0.67537313432835822</v>
      </c>
      <c r="J20" s="102">
        <f>'Beneficiarios CSI_genero (16)'!L20/'Beneficiarios CSI_genero (16)'!M20</f>
        <v>0.32462686567164178</v>
      </c>
      <c r="K20" s="380"/>
      <c r="L20" s="101">
        <f>'Beneficiarios CSI_genero (16)'!O20/'Beneficiarios CSI_genero (16)'!Q20</f>
        <v>0.67097966728280967</v>
      </c>
      <c r="M20" s="102">
        <f>'Beneficiarios CSI_genero (16)'!P20/'Beneficiarios CSI_genero (16)'!Q20</f>
        <v>0.32902033271719039</v>
      </c>
      <c r="N20" s="398"/>
      <c r="O20" s="101">
        <f>'Beneficiarios CSI_genero (16)'!S20/'Beneficiarios CSI_genero (16)'!U20</f>
        <v>0.66374781085814361</v>
      </c>
      <c r="P20" s="102">
        <f>'Beneficiarios CSI_genero (16)'!T20/'Beneficiarios CSI_genero (16)'!U20</f>
        <v>0.33625218914185639</v>
      </c>
    </row>
    <row r="21" spans="2:16" s="70" customFormat="1" ht="14.25" customHeight="1" x14ac:dyDescent="0.2">
      <c r="B21" s="28" t="str">
        <f>'Beneficiarios CSI_genero (16)'!B21</f>
        <v>Avenidas Novas</v>
      </c>
      <c r="C21" s="101">
        <f>'Beneficiarios CSI_genero (16)'!C21/'Beneficiarios CSI_genero (16)'!E21</f>
        <v>0.75196850393700787</v>
      </c>
      <c r="D21" s="102">
        <f>'Beneficiarios CSI_genero (16)'!D21/'Beneficiarios CSI_genero (16)'!E21</f>
        <v>0.24803149606299213</v>
      </c>
      <c r="E21" s="94"/>
      <c r="F21" s="101">
        <f>'Beneficiarios CSI_genero (16)'!G21/'Beneficiarios CSI_genero (16)'!I21</f>
        <v>0.75793650793650791</v>
      </c>
      <c r="G21" s="102">
        <f>'Beneficiarios CSI_genero (16)'!H21/'Beneficiarios CSI_genero (16)'!I21</f>
        <v>0.24206349206349206</v>
      </c>
      <c r="H21" s="379"/>
      <c r="I21" s="101">
        <f>'Beneficiarios CSI_genero (16)'!K21/'Beneficiarios CSI_genero (16)'!M21</f>
        <v>0.76209677419354838</v>
      </c>
      <c r="J21" s="102">
        <f>'Beneficiarios CSI_genero (16)'!L21/'Beneficiarios CSI_genero (16)'!M21</f>
        <v>0.23790322580645162</v>
      </c>
      <c r="K21" s="380"/>
      <c r="L21" s="101">
        <f>'Beneficiarios CSI_genero (16)'!O21/'Beneficiarios CSI_genero (16)'!Q21</f>
        <v>0.75806451612903225</v>
      </c>
      <c r="M21" s="102">
        <f>'Beneficiarios CSI_genero (16)'!P21/'Beneficiarios CSI_genero (16)'!Q21</f>
        <v>0.24193548387096775</v>
      </c>
      <c r="N21" s="398"/>
      <c r="O21" s="101">
        <f>'Beneficiarios CSI_genero (16)'!S21/'Beneficiarios CSI_genero (16)'!U21</f>
        <v>0.75095785440613028</v>
      </c>
      <c r="P21" s="102">
        <f>'Beneficiarios CSI_genero (16)'!T21/'Beneficiarios CSI_genero (16)'!U21</f>
        <v>0.24904214559386972</v>
      </c>
    </row>
    <row r="22" spans="2:16" s="70" customFormat="1" ht="14.25" customHeight="1" x14ac:dyDescent="0.2">
      <c r="B22" s="28" t="str">
        <f>'Beneficiarios CSI_genero (16)'!B22</f>
        <v>Beato</v>
      </c>
      <c r="C22" s="101">
        <f>'Beneficiarios CSI_genero (16)'!C22/'Beneficiarios CSI_genero (16)'!E22</f>
        <v>0.72682926829268291</v>
      </c>
      <c r="D22" s="102">
        <f>'Beneficiarios CSI_genero (16)'!D22/'Beneficiarios CSI_genero (16)'!E22</f>
        <v>0.27317073170731709</v>
      </c>
      <c r="E22" s="94"/>
      <c r="F22" s="101">
        <f>'Beneficiarios CSI_genero (16)'!G22/'Beneficiarios CSI_genero (16)'!I22</f>
        <v>0.73529411764705888</v>
      </c>
      <c r="G22" s="102">
        <f>'Beneficiarios CSI_genero (16)'!H22/'Beneficiarios CSI_genero (16)'!I22</f>
        <v>0.26470588235294118</v>
      </c>
      <c r="H22" s="379"/>
      <c r="I22" s="101">
        <f>'Beneficiarios CSI_genero (16)'!K22/'Beneficiarios CSI_genero (16)'!M22</f>
        <v>0.73557692307692313</v>
      </c>
      <c r="J22" s="102">
        <f>'Beneficiarios CSI_genero (16)'!L22/'Beneficiarios CSI_genero (16)'!M22</f>
        <v>0.26442307692307693</v>
      </c>
      <c r="K22" s="380"/>
      <c r="L22" s="101">
        <f>'Beneficiarios CSI_genero (16)'!O22/'Beneficiarios CSI_genero (16)'!Q22</f>
        <v>0.73684210526315785</v>
      </c>
      <c r="M22" s="102">
        <f>'Beneficiarios CSI_genero (16)'!P22/'Beneficiarios CSI_genero (16)'!Q22</f>
        <v>0.26315789473684209</v>
      </c>
      <c r="N22" s="398"/>
      <c r="O22" s="101">
        <f>'Beneficiarios CSI_genero (16)'!S22/'Beneficiarios CSI_genero (16)'!U22</f>
        <v>0.72558139534883725</v>
      </c>
      <c r="P22" s="102">
        <f>'Beneficiarios CSI_genero (16)'!T22/'Beneficiarios CSI_genero (16)'!U22</f>
        <v>0.2744186046511628</v>
      </c>
    </row>
    <row r="23" spans="2:16" s="70" customFormat="1" ht="14.25" customHeight="1" x14ac:dyDescent="0.2">
      <c r="B23" s="28" t="str">
        <f>'Beneficiarios CSI_genero (16)'!B23</f>
        <v>Belém</v>
      </c>
      <c r="C23" s="101">
        <f>'Beneficiarios CSI_genero (16)'!C23/'Beneficiarios CSI_genero (16)'!E23</f>
        <v>0.84507042253521125</v>
      </c>
      <c r="D23" s="102">
        <f>'Beneficiarios CSI_genero (16)'!D23/'Beneficiarios CSI_genero (16)'!E23</f>
        <v>0.15492957746478872</v>
      </c>
      <c r="E23" s="94"/>
      <c r="F23" s="101">
        <f>'Beneficiarios CSI_genero (16)'!G23/'Beneficiarios CSI_genero (16)'!I23</f>
        <v>0.8380281690140845</v>
      </c>
      <c r="G23" s="102">
        <f>'Beneficiarios CSI_genero (16)'!H23/'Beneficiarios CSI_genero (16)'!I23</f>
        <v>0.1619718309859155</v>
      </c>
      <c r="H23" s="379"/>
      <c r="I23" s="101">
        <f>'Beneficiarios CSI_genero (16)'!K23/'Beneficiarios CSI_genero (16)'!M23</f>
        <v>0.8380281690140845</v>
      </c>
      <c r="J23" s="102">
        <f>'Beneficiarios CSI_genero (16)'!L23/'Beneficiarios CSI_genero (16)'!M23</f>
        <v>0.1619718309859155</v>
      </c>
      <c r="K23" s="380"/>
      <c r="L23" s="101">
        <f>'Beneficiarios CSI_genero (16)'!O23/'Beneficiarios CSI_genero (16)'!Q23</f>
        <v>0.8380281690140845</v>
      </c>
      <c r="M23" s="102">
        <f>'Beneficiarios CSI_genero (16)'!P23/'Beneficiarios CSI_genero (16)'!Q23</f>
        <v>0.1619718309859155</v>
      </c>
      <c r="N23" s="398"/>
      <c r="O23" s="101">
        <f>'Beneficiarios CSI_genero (16)'!S23/'Beneficiarios CSI_genero (16)'!U23</f>
        <v>0.8413793103448276</v>
      </c>
      <c r="P23" s="102">
        <f>'Beneficiarios CSI_genero (16)'!T23/'Beneficiarios CSI_genero (16)'!U23</f>
        <v>0.15862068965517243</v>
      </c>
    </row>
    <row r="24" spans="2:16" s="70" customFormat="1" ht="14.25" customHeight="1" x14ac:dyDescent="0.2">
      <c r="B24" s="28" t="str">
        <f>'Beneficiarios CSI_genero (16)'!B24</f>
        <v>Benfica</v>
      </c>
      <c r="C24" s="101">
        <f>'Beneficiarios CSI_genero (16)'!C24/'Beneficiarios CSI_genero (16)'!E24</f>
        <v>0.73555555555555552</v>
      </c>
      <c r="D24" s="102">
        <f>'Beneficiarios CSI_genero (16)'!D24/'Beneficiarios CSI_genero (16)'!E24</f>
        <v>0.26444444444444443</v>
      </c>
      <c r="E24" s="94"/>
      <c r="F24" s="101">
        <f>'Beneficiarios CSI_genero (16)'!G24/'Beneficiarios CSI_genero (16)'!I24</f>
        <v>0.73777777777777775</v>
      </c>
      <c r="G24" s="102">
        <f>'Beneficiarios CSI_genero (16)'!H24/'Beneficiarios CSI_genero (16)'!I24</f>
        <v>0.26222222222222225</v>
      </c>
      <c r="H24" s="379"/>
      <c r="I24" s="101">
        <f>'Beneficiarios CSI_genero (16)'!K24/'Beneficiarios CSI_genero (16)'!M24</f>
        <v>0.7366071428571429</v>
      </c>
      <c r="J24" s="102">
        <f>'Beneficiarios CSI_genero (16)'!L24/'Beneficiarios CSI_genero (16)'!M24</f>
        <v>0.26339285714285715</v>
      </c>
      <c r="K24" s="380"/>
      <c r="L24" s="101">
        <f>'Beneficiarios CSI_genero (16)'!O24/'Beneficiarios CSI_genero (16)'!Q24</f>
        <v>0.73170731707317072</v>
      </c>
      <c r="M24" s="102">
        <f>'Beneficiarios CSI_genero (16)'!P24/'Beneficiarios CSI_genero (16)'!Q24</f>
        <v>0.26829268292682928</v>
      </c>
      <c r="N24" s="398"/>
      <c r="O24" s="101">
        <f>'Beneficiarios CSI_genero (16)'!S24/'Beneficiarios CSI_genero (16)'!U24</f>
        <v>0.73076923076923073</v>
      </c>
      <c r="P24" s="102">
        <f>'Beneficiarios CSI_genero (16)'!T24/'Beneficiarios CSI_genero (16)'!U24</f>
        <v>0.26923076923076922</v>
      </c>
    </row>
    <row r="25" spans="2:16" s="70" customFormat="1" ht="14.25" customHeight="1" x14ac:dyDescent="0.2">
      <c r="B25" s="28" t="str">
        <f>'Beneficiarios CSI_genero (16)'!B25</f>
        <v>Campo de Ourique</v>
      </c>
      <c r="C25" s="101">
        <f>'Beneficiarios CSI_genero (16)'!C25/'Beneficiarios CSI_genero (16)'!E25</f>
        <v>0.75968992248062017</v>
      </c>
      <c r="D25" s="102">
        <f>'Beneficiarios CSI_genero (16)'!D25/'Beneficiarios CSI_genero (16)'!E25</f>
        <v>0.24031007751937986</v>
      </c>
      <c r="E25" s="94"/>
      <c r="F25" s="101">
        <f>'Beneficiarios CSI_genero (16)'!G25/'Beneficiarios CSI_genero (16)'!I25</f>
        <v>0.76264591439688711</v>
      </c>
      <c r="G25" s="102">
        <f>'Beneficiarios CSI_genero (16)'!H25/'Beneficiarios CSI_genero (16)'!I25</f>
        <v>0.23735408560311283</v>
      </c>
      <c r="H25" s="379"/>
      <c r="I25" s="101">
        <f>'Beneficiarios CSI_genero (16)'!K25/'Beneficiarios CSI_genero (16)'!M25</f>
        <v>0.76679841897233203</v>
      </c>
      <c r="J25" s="102">
        <f>'Beneficiarios CSI_genero (16)'!L25/'Beneficiarios CSI_genero (16)'!M25</f>
        <v>0.233201581027668</v>
      </c>
      <c r="K25" s="380"/>
      <c r="L25" s="101">
        <f>'Beneficiarios CSI_genero (16)'!O25/'Beneficiarios CSI_genero (16)'!Q25</f>
        <v>0.765625</v>
      </c>
      <c r="M25" s="102">
        <f>'Beneficiarios CSI_genero (16)'!P25/'Beneficiarios CSI_genero (16)'!Q25</f>
        <v>0.234375</v>
      </c>
      <c r="N25" s="398"/>
      <c r="O25" s="101">
        <f>'Beneficiarios CSI_genero (16)'!S25/'Beneficiarios CSI_genero (16)'!U25</f>
        <v>0.75563909774436089</v>
      </c>
      <c r="P25" s="102">
        <f>'Beneficiarios CSI_genero (16)'!T25/'Beneficiarios CSI_genero (16)'!U25</f>
        <v>0.24436090225563908</v>
      </c>
    </row>
    <row r="26" spans="2:16" s="70" customFormat="1" ht="14.25" customHeight="1" x14ac:dyDescent="0.2">
      <c r="B26" s="28" t="str">
        <f>'Beneficiarios CSI_genero (16)'!B26</f>
        <v>Campolide</v>
      </c>
      <c r="C26" s="101">
        <f>'Beneficiarios CSI_genero (16)'!C26/'Beneficiarios CSI_genero (16)'!E26</f>
        <v>0.6607142857142857</v>
      </c>
      <c r="D26" s="102">
        <f>'Beneficiarios CSI_genero (16)'!D26/'Beneficiarios CSI_genero (16)'!E26</f>
        <v>0.3392857142857143</v>
      </c>
      <c r="E26" s="94"/>
      <c r="F26" s="101">
        <f>'Beneficiarios CSI_genero (16)'!G26/'Beneficiarios CSI_genero (16)'!I26</f>
        <v>0.67484662576687116</v>
      </c>
      <c r="G26" s="102">
        <f>'Beneficiarios CSI_genero (16)'!H26/'Beneficiarios CSI_genero (16)'!I26</f>
        <v>0.32515337423312884</v>
      </c>
      <c r="H26" s="379"/>
      <c r="I26" s="101">
        <f>'Beneficiarios CSI_genero (16)'!K26/'Beneficiarios CSI_genero (16)'!M26</f>
        <v>0.6728395061728395</v>
      </c>
      <c r="J26" s="102">
        <f>'Beneficiarios CSI_genero (16)'!L26/'Beneficiarios CSI_genero (16)'!M26</f>
        <v>0.3271604938271605</v>
      </c>
      <c r="K26" s="380"/>
      <c r="L26" s="101">
        <f>'Beneficiarios CSI_genero (16)'!O26/'Beneficiarios CSI_genero (16)'!Q26</f>
        <v>0.66871165644171782</v>
      </c>
      <c r="M26" s="102">
        <f>'Beneficiarios CSI_genero (16)'!P26/'Beneficiarios CSI_genero (16)'!Q26</f>
        <v>0.33128834355828218</v>
      </c>
      <c r="N26" s="398"/>
      <c r="O26" s="101">
        <f>'Beneficiarios CSI_genero (16)'!S26/'Beneficiarios CSI_genero (16)'!U26</f>
        <v>0.65536723163841804</v>
      </c>
      <c r="P26" s="102">
        <f>'Beneficiarios CSI_genero (16)'!T26/'Beneficiarios CSI_genero (16)'!U26</f>
        <v>0.34463276836158191</v>
      </c>
    </row>
    <row r="27" spans="2:16" s="70" customFormat="1" ht="14.25" customHeight="1" x14ac:dyDescent="0.2">
      <c r="B27" s="28" t="str">
        <f>'Beneficiarios CSI_genero (16)'!B27</f>
        <v>Carnide</v>
      </c>
      <c r="C27" s="101">
        <f>'Beneficiarios CSI_genero (16)'!C27/'Beneficiarios CSI_genero (16)'!E27</f>
        <v>0.73333333333333328</v>
      </c>
      <c r="D27" s="102">
        <f>'Beneficiarios CSI_genero (16)'!D27/'Beneficiarios CSI_genero (16)'!E27</f>
        <v>0.26666666666666666</v>
      </c>
      <c r="E27" s="94"/>
      <c r="F27" s="101">
        <f>'Beneficiarios CSI_genero (16)'!G27/'Beneficiarios CSI_genero (16)'!I27</f>
        <v>0.7371428571428571</v>
      </c>
      <c r="G27" s="102">
        <f>'Beneficiarios CSI_genero (16)'!H27/'Beneficiarios CSI_genero (16)'!I27</f>
        <v>0.26285714285714284</v>
      </c>
      <c r="H27" s="379"/>
      <c r="I27" s="101">
        <f>'Beneficiarios CSI_genero (16)'!K27/'Beneficiarios CSI_genero (16)'!M27</f>
        <v>0.74011299435028244</v>
      </c>
      <c r="J27" s="102">
        <f>'Beneficiarios CSI_genero (16)'!L27/'Beneficiarios CSI_genero (16)'!M27</f>
        <v>0.25988700564971751</v>
      </c>
      <c r="K27" s="380"/>
      <c r="L27" s="101">
        <f>'Beneficiarios CSI_genero (16)'!O27/'Beneficiarios CSI_genero (16)'!Q27</f>
        <v>0.74011299435028244</v>
      </c>
      <c r="M27" s="102">
        <f>'Beneficiarios CSI_genero (16)'!P27/'Beneficiarios CSI_genero (16)'!Q27</f>
        <v>0.25988700564971751</v>
      </c>
      <c r="N27" s="398"/>
      <c r="O27" s="101">
        <f>'Beneficiarios CSI_genero (16)'!S27/'Beneficiarios CSI_genero (16)'!U27</f>
        <v>0.73770491803278693</v>
      </c>
      <c r="P27" s="102">
        <f>'Beneficiarios CSI_genero (16)'!T27/'Beneficiarios CSI_genero (16)'!U27</f>
        <v>0.26229508196721313</v>
      </c>
    </row>
    <row r="28" spans="2:16" s="70" customFormat="1" ht="14.25" customHeight="1" x14ac:dyDescent="0.2">
      <c r="B28" s="28" t="str">
        <f>'Beneficiarios CSI_genero (16)'!B28</f>
        <v>Estrela</v>
      </c>
      <c r="C28" s="101">
        <f>'Beneficiarios CSI_genero (16)'!C28/'Beneficiarios CSI_genero (16)'!E28</f>
        <v>0.82110091743119262</v>
      </c>
      <c r="D28" s="102">
        <f>'Beneficiarios CSI_genero (16)'!D28/'Beneficiarios CSI_genero (16)'!E28</f>
        <v>0.17889908256880735</v>
      </c>
      <c r="E28" s="94"/>
      <c r="F28" s="101">
        <f>'Beneficiarios CSI_genero (16)'!G28/'Beneficiarios CSI_genero (16)'!I28</f>
        <v>0.81566820276497698</v>
      </c>
      <c r="G28" s="102">
        <f>'Beneficiarios CSI_genero (16)'!H28/'Beneficiarios CSI_genero (16)'!I28</f>
        <v>0.18433179723502305</v>
      </c>
      <c r="H28" s="379"/>
      <c r="I28" s="101">
        <f>'Beneficiarios CSI_genero (16)'!K28/'Beneficiarios CSI_genero (16)'!M28</f>
        <v>0.80841121495327106</v>
      </c>
      <c r="J28" s="102">
        <f>'Beneficiarios CSI_genero (16)'!L28/'Beneficiarios CSI_genero (16)'!M28</f>
        <v>0.19158878504672897</v>
      </c>
      <c r="K28" s="380"/>
      <c r="L28" s="101">
        <f>'Beneficiarios CSI_genero (16)'!O28/'Beneficiarios CSI_genero (16)'!Q28</f>
        <v>0.80930232558139537</v>
      </c>
      <c r="M28" s="102">
        <f>'Beneficiarios CSI_genero (16)'!P28/'Beneficiarios CSI_genero (16)'!Q28</f>
        <v>0.19069767441860466</v>
      </c>
      <c r="N28" s="398"/>
      <c r="O28" s="101">
        <f>'Beneficiarios CSI_genero (16)'!S28/'Beneficiarios CSI_genero (16)'!U28</f>
        <v>0.8125</v>
      </c>
      <c r="P28" s="102">
        <f>'Beneficiarios CSI_genero (16)'!T28/'Beneficiarios CSI_genero (16)'!U28</f>
        <v>0.1875</v>
      </c>
    </row>
    <row r="29" spans="2:16" s="70" customFormat="1" ht="14.25" customHeight="1" x14ac:dyDescent="0.2">
      <c r="B29" s="28" t="str">
        <f>'Beneficiarios CSI_genero (16)'!B29</f>
        <v>Lumiar</v>
      </c>
      <c r="C29" s="101">
        <f>'Beneficiarios CSI_genero (16)'!C29/'Beneficiarios CSI_genero (16)'!E29</f>
        <v>0.75724637681159424</v>
      </c>
      <c r="D29" s="102">
        <f>'Beneficiarios CSI_genero (16)'!D29/'Beneficiarios CSI_genero (16)'!E29</f>
        <v>0.24275362318840579</v>
      </c>
      <c r="E29" s="94"/>
      <c r="F29" s="101">
        <f>'Beneficiarios CSI_genero (16)'!G29/'Beneficiarios CSI_genero (16)'!I29</f>
        <v>0.75645756457564572</v>
      </c>
      <c r="G29" s="102">
        <f>'Beneficiarios CSI_genero (16)'!H29/'Beneficiarios CSI_genero (16)'!I29</f>
        <v>0.24354243542435425</v>
      </c>
      <c r="H29" s="379"/>
      <c r="I29" s="101">
        <f>'Beneficiarios CSI_genero (16)'!K29/'Beneficiarios CSI_genero (16)'!M29</f>
        <v>0.75464684014869887</v>
      </c>
      <c r="J29" s="102">
        <f>'Beneficiarios CSI_genero (16)'!L29/'Beneficiarios CSI_genero (16)'!M29</f>
        <v>0.24535315985130113</v>
      </c>
      <c r="K29" s="380"/>
      <c r="L29" s="101">
        <f>'Beneficiarios CSI_genero (16)'!O29/'Beneficiarios CSI_genero (16)'!Q29</f>
        <v>0.75373134328358204</v>
      </c>
      <c r="M29" s="102">
        <f>'Beneficiarios CSI_genero (16)'!P29/'Beneficiarios CSI_genero (16)'!Q29</f>
        <v>0.2462686567164179</v>
      </c>
      <c r="N29" s="398"/>
      <c r="O29" s="101">
        <f>'Beneficiarios CSI_genero (16)'!S29/'Beneficiarios CSI_genero (16)'!U29</f>
        <v>0.75531914893617025</v>
      </c>
      <c r="P29" s="102">
        <f>'Beneficiarios CSI_genero (16)'!T29/'Beneficiarios CSI_genero (16)'!U29</f>
        <v>0.24468085106382978</v>
      </c>
    </row>
    <row r="30" spans="2:16" s="70" customFormat="1" ht="14.25" customHeight="1" x14ac:dyDescent="0.2">
      <c r="B30" s="28" t="str">
        <f>'Beneficiarios CSI_genero (16)'!B30</f>
        <v>Marvila</v>
      </c>
      <c r="C30" s="101">
        <f>'Beneficiarios CSI_genero (16)'!C30/'Beneficiarios CSI_genero (16)'!E30</f>
        <v>0.73821138211382109</v>
      </c>
      <c r="D30" s="102">
        <f>'Beneficiarios CSI_genero (16)'!D30/'Beneficiarios CSI_genero (16)'!E30</f>
        <v>0.26178861788617885</v>
      </c>
      <c r="E30" s="94"/>
      <c r="F30" s="101">
        <f>'Beneficiarios CSI_genero (16)'!G30/'Beneficiarios CSI_genero (16)'!I30</f>
        <v>0.73898858075040785</v>
      </c>
      <c r="G30" s="102">
        <f>'Beneficiarios CSI_genero (16)'!H30/'Beneficiarios CSI_genero (16)'!I30</f>
        <v>0.26101141924959215</v>
      </c>
      <c r="H30" s="379"/>
      <c r="I30" s="101">
        <f>'Beneficiarios CSI_genero (16)'!K30/'Beneficiarios CSI_genero (16)'!M30</f>
        <v>0.73486088379705405</v>
      </c>
      <c r="J30" s="102">
        <f>'Beneficiarios CSI_genero (16)'!L30/'Beneficiarios CSI_genero (16)'!M30</f>
        <v>0.265139116202946</v>
      </c>
      <c r="K30" s="380"/>
      <c r="L30" s="101">
        <f>'Beneficiarios CSI_genero (16)'!O30/'Beneficiarios CSI_genero (16)'!Q30</f>
        <v>0.72609400324149109</v>
      </c>
      <c r="M30" s="102">
        <f>'Beneficiarios CSI_genero (16)'!P30/'Beneficiarios CSI_genero (16)'!Q30</f>
        <v>0.27390599675850891</v>
      </c>
      <c r="N30" s="398"/>
      <c r="O30" s="101">
        <f>'Beneficiarios CSI_genero (16)'!S30/'Beneficiarios CSI_genero (16)'!U30</f>
        <v>0.72811059907834097</v>
      </c>
      <c r="P30" s="102">
        <f>'Beneficiarios CSI_genero (16)'!T30/'Beneficiarios CSI_genero (16)'!U30</f>
        <v>0.27188940092165897</v>
      </c>
    </row>
    <row r="31" spans="2:16" s="70" customFormat="1" ht="14.25" customHeight="1" x14ac:dyDescent="0.2">
      <c r="B31" s="28" t="str">
        <f>'Beneficiarios CSI_genero (16)'!B31</f>
        <v>Misericórdia</v>
      </c>
      <c r="C31" s="101">
        <f>'Beneficiarios CSI_genero (16)'!C31/'Beneficiarios CSI_genero (16)'!E31</f>
        <v>0.7009345794392523</v>
      </c>
      <c r="D31" s="102">
        <f>'Beneficiarios CSI_genero (16)'!D31/'Beneficiarios CSI_genero (16)'!E31</f>
        <v>0.29906542056074764</v>
      </c>
      <c r="E31" s="94"/>
      <c r="F31" s="101">
        <f>'Beneficiarios CSI_genero (16)'!G31/'Beneficiarios CSI_genero (16)'!I31</f>
        <v>0.70531400966183577</v>
      </c>
      <c r="G31" s="102">
        <f>'Beneficiarios CSI_genero (16)'!H31/'Beneficiarios CSI_genero (16)'!I31</f>
        <v>0.29468599033816423</v>
      </c>
      <c r="H31" s="379"/>
      <c r="I31" s="101">
        <f>'Beneficiarios CSI_genero (16)'!K31/'Beneficiarios CSI_genero (16)'!M31</f>
        <v>0.70192307692307687</v>
      </c>
      <c r="J31" s="102">
        <f>'Beneficiarios CSI_genero (16)'!L31/'Beneficiarios CSI_genero (16)'!M31</f>
        <v>0.29807692307692307</v>
      </c>
      <c r="K31" s="380"/>
      <c r="L31" s="101">
        <f>'Beneficiarios CSI_genero (16)'!O31/'Beneficiarios CSI_genero (16)'!Q31</f>
        <v>0.69565217391304346</v>
      </c>
      <c r="M31" s="102">
        <f>'Beneficiarios CSI_genero (16)'!P31/'Beneficiarios CSI_genero (16)'!Q31</f>
        <v>0.30434782608695654</v>
      </c>
      <c r="N31" s="398"/>
      <c r="O31" s="101">
        <f>'Beneficiarios CSI_genero (16)'!S31/'Beneficiarios CSI_genero (16)'!U31</f>
        <v>0.69545454545454544</v>
      </c>
      <c r="P31" s="102">
        <f>'Beneficiarios CSI_genero (16)'!T31/'Beneficiarios CSI_genero (16)'!U31</f>
        <v>0.30454545454545456</v>
      </c>
    </row>
    <row r="32" spans="2:16" s="70" customFormat="1" ht="14.25" customHeight="1" x14ac:dyDescent="0.2">
      <c r="B32" s="28" t="str">
        <f>'Beneficiarios CSI_genero (16)'!B32</f>
        <v>Olivais</v>
      </c>
      <c r="C32" s="101">
        <f>'Beneficiarios CSI_genero (16)'!C32/'Beneficiarios CSI_genero (16)'!E32</f>
        <v>0.74277456647398843</v>
      </c>
      <c r="D32" s="102">
        <f>'Beneficiarios CSI_genero (16)'!D32/'Beneficiarios CSI_genero (16)'!E32</f>
        <v>0.25722543352601157</v>
      </c>
      <c r="E32" s="94"/>
      <c r="F32" s="101">
        <f>'Beneficiarios CSI_genero (16)'!G32/'Beneficiarios CSI_genero (16)'!I32</f>
        <v>0.7410714285714286</v>
      </c>
      <c r="G32" s="102">
        <f>'Beneficiarios CSI_genero (16)'!H32/'Beneficiarios CSI_genero (16)'!I32</f>
        <v>0.25892857142857145</v>
      </c>
      <c r="H32" s="379"/>
      <c r="I32" s="101">
        <f>'Beneficiarios CSI_genero (16)'!K32/'Beneficiarios CSI_genero (16)'!M32</f>
        <v>0.73746312684365778</v>
      </c>
      <c r="J32" s="102">
        <f>'Beneficiarios CSI_genero (16)'!L32/'Beneficiarios CSI_genero (16)'!M32</f>
        <v>0.26253687315634217</v>
      </c>
      <c r="K32" s="380"/>
      <c r="L32" s="101">
        <f>'Beneficiarios CSI_genero (16)'!O32/'Beneficiarios CSI_genero (16)'!Q32</f>
        <v>0.74269005847953218</v>
      </c>
      <c r="M32" s="102">
        <f>'Beneficiarios CSI_genero (16)'!P32/'Beneficiarios CSI_genero (16)'!Q32</f>
        <v>0.25730994152046782</v>
      </c>
      <c r="N32" s="398"/>
      <c r="O32" s="101">
        <f>'Beneficiarios CSI_genero (16)'!S32/'Beneficiarios CSI_genero (16)'!U32</f>
        <v>0.74722222222222223</v>
      </c>
      <c r="P32" s="102">
        <f>'Beneficiarios CSI_genero (16)'!T32/'Beneficiarios CSI_genero (16)'!U32</f>
        <v>0.25277777777777777</v>
      </c>
    </row>
    <row r="33" spans="2:16" s="70" customFormat="1" ht="14.25" customHeight="1" x14ac:dyDescent="0.2">
      <c r="B33" s="28" t="str">
        <f>'Beneficiarios CSI_genero (16)'!B33</f>
        <v>Parque das Nações</v>
      </c>
      <c r="C33" s="101">
        <f>'Beneficiarios CSI_genero (16)'!C33/'Beneficiarios CSI_genero (16)'!E33</f>
        <v>0.76271186440677963</v>
      </c>
      <c r="D33" s="102">
        <f>'Beneficiarios CSI_genero (16)'!D33/'Beneficiarios CSI_genero (16)'!E33</f>
        <v>0.23728813559322035</v>
      </c>
      <c r="E33" s="94"/>
      <c r="F33" s="101">
        <f>'Beneficiarios CSI_genero (16)'!G33/'Beneficiarios CSI_genero (16)'!I33</f>
        <v>0.76271186440677963</v>
      </c>
      <c r="G33" s="102">
        <f>'Beneficiarios CSI_genero (16)'!H33/'Beneficiarios CSI_genero (16)'!I33</f>
        <v>0.23728813559322035</v>
      </c>
      <c r="H33" s="379"/>
      <c r="I33" s="101">
        <f>'Beneficiarios CSI_genero (16)'!K33/'Beneficiarios CSI_genero (16)'!M33</f>
        <v>0.76271186440677963</v>
      </c>
      <c r="J33" s="102">
        <f>'Beneficiarios CSI_genero (16)'!L33/'Beneficiarios CSI_genero (16)'!M33</f>
        <v>0.23728813559322035</v>
      </c>
      <c r="K33" s="380"/>
      <c r="L33" s="101">
        <f>'Beneficiarios CSI_genero (16)'!O33/'Beneficiarios CSI_genero (16)'!Q33</f>
        <v>0.74576271186440679</v>
      </c>
      <c r="M33" s="102">
        <f>'Beneficiarios CSI_genero (16)'!P33/'Beneficiarios CSI_genero (16)'!Q33</f>
        <v>0.25423728813559321</v>
      </c>
      <c r="N33" s="398"/>
      <c r="O33" s="101">
        <f>'Beneficiarios CSI_genero (16)'!S33/'Beneficiarios CSI_genero (16)'!U33</f>
        <v>0.73770491803278693</v>
      </c>
      <c r="P33" s="102">
        <f>'Beneficiarios CSI_genero (16)'!T33/'Beneficiarios CSI_genero (16)'!U33</f>
        <v>0.26229508196721313</v>
      </c>
    </row>
    <row r="34" spans="2:16" s="70" customFormat="1" ht="14.25" customHeight="1" x14ac:dyDescent="0.2">
      <c r="B34" s="28" t="str">
        <f>'Beneficiarios CSI_genero (16)'!B34</f>
        <v>Penha de França</v>
      </c>
      <c r="C34" s="101">
        <f>'Beneficiarios CSI_genero (16)'!C34/'Beneficiarios CSI_genero (16)'!E34</f>
        <v>0.73221757322175729</v>
      </c>
      <c r="D34" s="102">
        <f>'Beneficiarios CSI_genero (16)'!D34/'Beneficiarios CSI_genero (16)'!E34</f>
        <v>0.26778242677824265</v>
      </c>
      <c r="E34" s="94"/>
      <c r="F34" s="101">
        <f>'Beneficiarios CSI_genero (16)'!G34/'Beneficiarios CSI_genero (16)'!I34</f>
        <v>0.72766884531590414</v>
      </c>
      <c r="G34" s="102">
        <f>'Beneficiarios CSI_genero (16)'!H34/'Beneficiarios CSI_genero (16)'!I34</f>
        <v>0.27233115468409586</v>
      </c>
      <c r="H34" s="379"/>
      <c r="I34" s="101">
        <f>'Beneficiarios CSI_genero (16)'!K34/'Beneficiarios CSI_genero (16)'!M34</f>
        <v>0.72052401746724892</v>
      </c>
      <c r="J34" s="102">
        <f>'Beneficiarios CSI_genero (16)'!L34/'Beneficiarios CSI_genero (16)'!M34</f>
        <v>0.27947598253275108</v>
      </c>
      <c r="K34" s="380"/>
      <c r="L34" s="101">
        <f>'Beneficiarios CSI_genero (16)'!O34/'Beneficiarios CSI_genero (16)'!Q34</f>
        <v>0.71645021645021645</v>
      </c>
      <c r="M34" s="102">
        <f>'Beneficiarios CSI_genero (16)'!P34/'Beneficiarios CSI_genero (16)'!Q34</f>
        <v>0.28354978354978355</v>
      </c>
      <c r="N34" s="398"/>
      <c r="O34" s="101">
        <f>'Beneficiarios CSI_genero (16)'!S34/'Beneficiarios CSI_genero (16)'!U34</f>
        <v>0.72008113590263689</v>
      </c>
      <c r="P34" s="102">
        <f>'Beneficiarios CSI_genero (16)'!T34/'Beneficiarios CSI_genero (16)'!U34</f>
        <v>0.27991886409736311</v>
      </c>
    </row>
    <row r="35" spans="2:16" s="70" customFormat="1" ht="14.25" customHeight="1" x14ac:dyDescent="0.2">
      <c r="B35" s="28" t="str">
        <f>'Beneficiarios CSI_genero (16)'!B35</f>
        <v>Santa Clara</v>
      </c>
      <c r="C35" s="101">
        <f>'Beneficiarios CSI_genero (16)'!C35/'Beneficiarios CSI_genero (16)'!E35</f>
        <v>0.6845070422535211</v>
      </c>
      <c r="D35" s="102">
        <f>'Beneficiarios CSI_genero (16)'!D35/'Beneficiarios CSI_genero (16)'!E35</f>
        <v>0.3154929577464789</v>
      </c>
      <c r="E35" s="94"/>
      <c r="F35" s="101">
        <f>'Beneficiarios CSI_genero (16)'!G35/'Beneficiarios CSI_genero (16)'!I35</f>
        <v>0.68678160919540232</v>
      </c>
      <c r="G35" s="102">
        <f>'Beneficiarios CSI_genero (16)'!H35/'Beneficiarios CSI_genero (16)'!I35</f>
        <v>0.31321839080459768</v>
      </c>
      <c r="H35" s="379"/>
      <c r="I35" s="101">
        <f>'Beneficiarios CSI_genero (16)'!K35/'Beneficiarios CSI_genero (16)'!M35</f>
        <v>0.68857142857142861</v>
      </c>
      <c r="J35" s="102">
        <f>'Beneficiarios CSI_genero (16)'!L35/'Beneficiarios CSI_genero (16)'!M35</f>
        <v>0.31142857142857144</v>
      </c>
      <c r="K35" s="380"/>
      <c r="L35" s="101">
        <f>'Beneficiarios CSI_genero (16)'!O35/'Beneficiarios CSI_genero (16)'!Q35</f>
        <v>0.68838526912181308</v>
      </c>
      <c r="M35" s="102">
        <f>'Beneficiarios CSI_genero (16)'!P35/'Beneficiarios CSI_genero (16)'!Q35</f>
        <v>0.31161473087818697</v>
      </c>
      <c r="N35" s="398"/>
      <c r="O35" s="101">
        <f>'Beneficiarios CSI_genero (16)'!S35/'Beneficiarios CSI_genero (16)'!U35</f>
        <v>0.68632707774798929</v>
      </c>
      <c r="P35" s="102">
        <f>'Beneficiarios CSI_genero (16)'!T35/'Beneficiarios CSI_genero (16)'!U35</f>
        <v>0.31367292225201071</v>
      </c>
    </row>
    <row r="36" spans="2:16" s="70" customFormat="1" ht="14.25" customHeight="1" x14ac:dyDescent="0.2">
      <c r="B36" s="28" t="str">
        <f>'Beneficiarios CSI_genero (16)'!B36</f>
        <v>Santa Maria Maior</v>
      </c>
      <c r="C36" s="101">
        <f>'Beneficiarios CSI_genero (16)'!C36/'Beneficiarios CSI_genero (16)'!E36</f>
        <v>0.625</v>
      </c>
      <c r="D36" s="102">
        <f>'Beneficiarios CSI_genero (16)'!D36/'Beneficiarios CSI_genero (16)'!E36</f>
        <v>0.375</v>
      </c>
      <c r="E36" s="94"/>
      <c r="F36" s="101">
        <f>'Beneficiarios CSI_genero (16)'!G36/'Beneficiarios CSI_genero (16)'!I36</f>
        <v>0.62096774193548387</v>
      </c>
      <c r="G36" s="102">
        <f>'Beneficiarios CSI_genero (16)'!H36/'Beneficiarios CSI_genero (16)'!I36</f>
        <v>0.37903225806451613</v>
      </c>
      <c r="H36" s="379"/>
      <c r="I36" s="101">
        <f>'Beneficiarios CSI_genero (16)'!K36/'Beneficiarios CSI_genero (16)'!M36</f>
        <v>0.62857142857142856</v>
      </c>
      <c r="J36" s="102">
        <f>'Beneficiarios CSI_genero (16)'!L36/'Beneficiarios CSI_genero (16)'!M36</f>
        <v>0.37142857142857144</v>
      </c>
      <c r="K36" s="380"/>
      <c r="L36" s="101">
        <f>'Beneficiarios CSI_genero (16)'!O36/'Beneficiarios CSI_genero (16)'!Q36</f>
        <v>0.63008130081300817</v>
      </c>
      <c r="M36" s="102">
        <f>'Beneficiarios CSI_genero (16)'!P36/'Beneficiarios CSI_genero (16)'!Q36</f>
        <v>0.36991869918699188</v>
      </c>
      <c r="N36" s="398"/>
      <c r="O36" s="101">
        <f>'Beneficiarios CSI_genero (16)'!S36/'Beneficiarios CSI_genero (16)'!U36</f>
        <v>0.61811023622047245</v>
      </c>
      <c r="P36" s="102">
        <f>'Beneficiarios CSI_genero (16)'!T36/'Beneficiarios CSI_genero (16)'!U36</f>
        <v>0.38188976377952755</v>
      </c>
    </row>
    <row r="37" spans="2:16" s="70" customFormat="1" ht="14.25" customHeight="1" x14ac:dyDescent="0.2">
      <c r="B37" s="28" t="str">
        <f>'Beneficiarios CSI_genero (16)'!B37</f>
        <v>Santo António</v>
      </c>
      <c r="C37" s="101">
        <f>'Beneficiarios CSI_genero (16)'!C37/'Beneficiarios CSI_genero (16)'!E37</f>
        <v>0.71518987341772156</v>
      </c>
      <c r="D37" s="102">
        <f>'Beneficiarios CSI_genero (16)'!D37/'Beneficiarios CSI_genero (16)'!E37</f>
        <v>0.2848101265822785</v>
      </c>
      <c r="E37" s="94"/>
      <c r="F37" s="101">
        <f>'Beneficiarios CSI_genero (16)'!G37/'Beneficiarios CSI_genero (16)'!I37</f>
        <v>0.7142857142857143</v>
      </c>
      <c r="G37" s="102">
        <f>'Beneficiarios CSI_genero (16)'!H37/'Beneficiarios CSI_genero (16)'!I37</f>
        <v>0.2857142857142857</v>
      </c>
      <c r="H37" s="379"/>
      <c r="I37" s="101">
        <f>'Beneficiarios CSI_genero (16)'!K37/'Beneficiarios CSI_genero (16)'!M37</f>
        <v>0.70700636942675155</v>
      </c>
      <c r="J37" s="102">
        <f>'Beneficiarios CSI_genero (16)'!L37/'Beneficiarios CSI_genero (16)'!M37</f>
        <v>0.2929936305732484</v>
      </c>
      <c r="K37" s="380"/>
      <c r="L37" s="101">
        <f>'Beneficiarios CSI_genero (16)'!O37/'Beneficiarios CSI_genero (16)'!Q37</f>
        <v>0.70700636942675155</v>
      </c>
      <c r="M37" s="102">
        <f>'Beneficiarios CSI_genero (16)'!P37/'Beneficiarios CSI_genero (16)'!Q37</f>
        <v>0.2929936305732484</v>
      </c>
      <c r="N37" s="398"/>
      <c r="O37" s="101">
        <f>'Beneficiarios CSI_genero (16)'!S37/'Beneficiarios CSI_genero (16)'!U37</f>
        <v>0.70121951219512191</v>
      </c>
      <c r="P37" s="102">
        <f>'Beneficiarios CSI_genero (16)'!T37/'Beneficiarios CSI_genero (16)'!U37</f>
        <v>0.29878048780487804</v>
      </c>
    </row>
    <row r="38" spans="2:16" s="70" customFormat="1" ht="14.25" customHeight="1" x14ac:dyDescent="0.2">
      <c r="B38" s="28" t="str">
        <f>'Beneficiarios CSI_genero (16)'!B38</f>
        <v>São Domingos de Benfica</v>
      </c>
      <c r="C38" s="101">
        <f>'Beneficiarios CSI_genero (16)'!C38/'Beneficiarios CSI_genero (16)'!E38</f>
        <v>0.75862068965517238</v>
      </c>
      <c r="D38" s="102">
        <f>'Beneficiarios CSI_genero (16)'!D38/'Beneficiarios CSI_genero (16)'!E38</f>
        <v>0.2413793103448276</v>
      </c>
      <c r="E38" s="94"/>
      <c r="F38" s="101">
        <f>'Beneficiarios CSI_genero (16)'!G38/'Beneficiarios CSI_genero (16)'!I38</f>
        <v>0.76262626262626265</v>
      </c>
      <c r="G38" s="102">
        <f>'Beneficiarios CSI_genero (16)'!H38/'Beneficiarios CSI_genero (16)'!I38</f>
        <v>0.23737373737373738</v>
      </c>
      <c r="H38" s="379"/>
      <c r="I38" s="101">
        <f>'Beneficiarios CSI_genero (16)'!K38/'Beneficiarios CSI_genero (16)'!M38</f>
        <v>0.75773195876288657</v>
      </c>
      <c r="J38" s="102">
        <f>'Beneficiarios CSI_genero (16)'!L38/'Beneficiarios CSI_genero (16)'!M38</f>
        <v>0.2422680412371134</v>
      </c>
      <c r="K38" s="380"/>
      <c r="L38" s="101">
        <f>'Beneficiarios CSI_genero (16)'!O38/'Beneficiarios CSI_genero (16)'!Q38</f>
        <v>0.75510204081632648</v>
      </c>
      <c r="M38" s="102">
        <f>'Beneficiarios CSI_genero (16)'!P38/'Beneficiarios CSI_genero (16)'!Q38</f>
        <v>0.24489795918367346</v>
      </c>
      <c r="N38" s="398"/>
      <c r="O38" s="101">
        <f>'Beneficiarios CSI_genero (16)'!S38/'Beneficiarios CSI_genero (16)'!U38</f>
        <v>0.75714285714285712</v>
      </c>
      <c r="P38" s="102">
        <f>'Beneficiarios CSI_genero (16)'!T38/'Beneficiarios CSI_genero (16)'!U38</f>
        <v>0.24285714285714285</v>
      </c>
    </row>
    <row r="39" spans="2:16" s="70" customFormat="1" ht="14.25" customHeight="1" x14ac:dyDescent="0.2">
      <c r="B39" s="247" t="str">
        <f>'Beneficiarios CSI_genero (16)'!B39</f>
        <v xml:space="preserve">      São Vicente</v>
      </c>
      <c r="C39" s="169">
        <f>'Beneficiarios CSI_genero (16)'!C39/'Beneficiarios CSI_genero (16)'!E39</f>
        <v>0.7981220657276995</v>
      </c>
      <c r="D39" s="104">
        <f>'Beneficiarios CSI_genero (16)'!D39/'Beneficiarios CSI_genero (16)'!E39</f>
        <v>0.20187793427230047</v>
      </c>
      <c r="E39" s="164"/>
      <c r="F39" s="103">
        <f>'Beneficiarios CSI_genero (16)'!G39/'Beneficiarios CSI_genero (16)'!I39</f>
        <v>0.80476190476190479</v>
      </c>
      <c r="G39" s="104">
        <f>'Beneficiarios CSI_genero (16)'!H39/'Beneficiarios CSI_genero (16)'!I39</f>
        <v>0.19523809523809524</v>
      </c>
      <c r="H39" s="379"/>
      <c r="I39" s="103">
        <f>'Beneficiarios CSI_genero (16)'!K39/'Beneficiarios CSI_genero (16)'!M39</f>
        <v>0.81553398058252424</v>
      </c>
      <c r="J39" s="104">
        <f>'Beneficiarios CSI_genero (16)'!L39/'Beneficiarios CSI_genero (16)'!M39</f>
        <v>0.18446601941747573</v>
      </c>
      <c r="K39" s="380"/>
      <c r="L39" s="103">
        <f>'Beneficiarios CSI_genero (16)'!O39/'Beneficiarios CSI_genero (16)'!Q39</f>
        <v>0.81159420289855078</v>
      </c>
      <c r="M39" s="104">
        <f>'Beneficiarios CSI_genero (16)'!P39/'Beneficiarios CSI_genero (16)'!Q39</f>
        <v>0.18840579710144928</v>
      </c>
      <c r="N39" s="398"/>
      <c r="O39" s="103">
        <f>'Beneficiarios CSI_genero (16)'!S39/'Beneficiarios CSI_genero (16)'!U39</f>
        <v>0.79262672811059909</v>
      </c>
      <c r="P39" s="104">
        <f>'Beneficiarios CSI_genero (16)'!T39/'Beneficiarios CSI_genero (16)'!U39</f>
        <v>0.20737327188940091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23" sqref="G23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226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358"/>
      <c r="D6" s="358"/>
      <c r="E6" s="358"/>
      <c r="F6" s="358"/>
      <c r="G6" s="358"/>
      <c r="H6" s="358"/>
      <c r="I6" s="358"/>
      <c r="J6" s="358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226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(16)'!B12</f>
        <v>Portugal</v>
      </c>
      <c r="C11" s="251">
        <f>('Beneficiarios CSI_genero (16)'!O12-'Beneficiarios CSI_genero (16)'!C12)</f>
        <v>-2421</v>
      </c>
      <c r="D11" s="108">
        <f>('Beneficiarios CSI_genero (16)'!P12-'Beneficiarios CSI_genero (16)'!D12)</f>
        <v>-1520</v>
      </c>
      <c r="E11" s="128">
        <f>('Beneficiarios CSI_genero (16)'!Q12-'Beneficiarios CSI_genero (16)'!E12)</f>
        <v>-3941</v>
      </c>
    </row>
    <row r="12" spans="1:10" s="6" customFormat="1" ht="14.25" customHeight="1" x14ac:dyDescent="0.2">
      <c r="B12" s="3" t="str">
        <f>'BeneficiáriosCSI_genero % (16)'!B13</f>
        <v>Área Metropolitana de Lisboa</v>
      </c>
      <c r="C12" s="252">
        <f>('Beneficiarios CSI_genero (16)'!O13-'Beneficiarios CSI_genero (16)'!C13)</f>
        <v>-475</v>
      </c>
      <c r="D12" s="109">
        <f>('Beneficiarios CSI_genero (16)'!P13-'Beneficiarios CSI_genero (16)'!D13)</f>
        <v>-157</v>
      </c>
      <c r="E12" s="130">
        <f>('Beneficiarios CSI_genero (16)'!Q13-'Beneficiarios CSI_genero (16)'!E13)</f>
        <v>-632</v>
      </c>
    </row>
    <row r="13" spans="1:10" s="6" customFormat="1" ht="14.25" customHeight="1" x14ac:dyDescent="0.2">
      <c r="B13" s="3" t="str">
        <f>'BeneficiáriosCSI_genero % (16)'!B14</f>
        <v>Distrito de Lisboa</v>
      </c>
      <c r="C13" s="252">
        <f>('Beneficiarios CSI_genero (16)'!O14-'Beneficiarios CSI_genero (16)'!C14)</f>
        <v>-342</v>
      </c>
      <c r="D13" s="109">
        <f>('Beneficiarios CSI_genero (16)'!P14-'Beneficiarios CSI_genero (16)'!D14)</f>
        <v>-133</v>
      </c>
      <c r="E13" s="130">
        <f>('Beneficiarios CSI_genero (16)'!Q14-'Beneficiarios CSI_genero (16)'!E14)</f>
        <v>-475</v>
      </c>
    </row>
    <row r="14" spans="1:10" s="6" customFormat="1" ht="14.25" customHeight="1" x14ac:dyDescent="0.2">
      <c r="B14" s="3" t="str">
        <f>'BeneficiáriosCSI_genero % (16)'!B15</f>
        <v>Concelho de Lisboa</v>
      </c>
      <c r="C14" s="253">
        <f>('Beneficiarios CSI_genero (16)'!O15-'Beneficiarios CSI_genero (16)'!C15)</f>
        <v>-85</v>
      </c>
      <c r="D14" s="110">
        <f>('Beneficiarios CSI_genero (16)'!P15-'Beneficiarios CSI_genero (16)'!D15)</f>
        <v>6</v>
      </c>
      <c r="E14" s="131">
        <f>('Beneficiarios CSI_genero (16)'!Q15-'Beneficiarios CSI_genero (16)'!E15)</f>
        <v>-79</v>
      </c>
    </row>
    <row r="15" spans="1:10" s="6" customFormat="1" ht="14.25" customHeight="1" x14ac:dyDescent="0.2">
      <c r="B15" s="28" t="str">
        <f>'BeneficiáriosCSI_genero % (16)'!B16</f>
        <v>Ajuda</v>
      </c>
      <c r="C15" s="251">
        <f>('Beneficiarios CSI_genero (16)'!O16-'Beneficiarios CSI_genero (16)'!C16)</f>
        <v>-3</v>
      </c>
      <c r="D15" s="108">
        <f>('Beneficiarios CSI_genero (16)'!P16-'Beneficiarios CSI_genero (16)'!D16)</f>
        <v>4</v>
      </c>
      <c r="E15" s="128">
        <f>('Beneficiarios CSI_genero (16)'!Q16-'Beneficiarios CSI_genero (16)'!E16)</f>
        <v>1</v>
      </c>
    </row>
    <row r="16" spans="1:10" s="6" customFormat="1" ht="14.25" customHeight="1" x14ac:dyDescent="0.2">
      <c r="B16" s="28" t="str">
        <f>'BeneficiáriosCSI_genero % (16)'!B17</f>
        <v>Alcântara</v>
      </c>
      <c r="C16" s="252">
        <f>('Beneficiarios CSI_genero (16)'!O17-'Beneficiarios CSI_genero (16)'!C17)</f>
        <v>-2</v>
      </c>
      <c r="D16" s="109">
        <f>('Beneficiarios CSI_genero (16)'!P17-'Beneficiarios CSI_genero (16)'!D17)</f>
        <v>3</v>
      </c>
      <c r="E16" s="130">
        <f>('Beneficiarios CSI_genero (16)'!Q17-'Beneficiarios CSI_genero (16)'!E17)</f>
        <v>1</v>
      </c>
    </row>
    <row r="17" spans="2:5" s="6" customFormat="1" ht="14.25" customHeight="1" x14ac:dyDescent="0.2">
      <c r="B17" s="28" t="str">
        <f>'BeneficiáriosCSI_genero % (16)'!B18</f>
        <v>Alvalade</v>
      </c>
      <c r="C17" s="252">
        <f>('Beneficiarios CSI_genero (16)'!O18-'Beneficiarios CSI_genero (16)'!C18)</f>
        <v>-4</v>
      </c>
      <c r="D17" s="109">
        <f>('Beneficiarios CSI_genero (16)'!P18-'Beneficiarios CSI_genero (16)'!D18)</f>
        <v>3</v>
      </c>
      <c r="E17" s="130">
        <f>('Beneficiarios CSI_genero (16)'!Q18-'Beneficiarios CSI_genero (16)'!E18)</f>
        <v>-1</v>
      </c>
    </row>
    <row r="18" spans="2:5" s="6" customFormat="1" ht="14.25" customHeight="1" x14ac:dyDescent="0.2">
      <c r="B18" s="28" t="str">
        <f>'BeneficiáriosCSI_genero % (16)'!B19</f>
        <v>Areeiro</v>
      </c>
      <c r="C18" s="252">
        <f>('Beneficiarios CSI_genero (16)'!O19-'Beneficiarios CSI_genero (16)'!C19)</f>
        <v>-9</v>
      </c>
      <c r="D18" s="109">
        <f>('Beneficiarios CSI_genero (16)'!P19-'Beneficiarios CSI_genero (16)'!D19)</f>
        <v>4</v>
      </c>
      <c r="E18" s="130">
        <f>('Beneficiarios CSI_genero (16)'!Q19-'Beneficiarios CSI_genero (16)'!E19)</f>
        <v>-5</v>
      </c>
    </row>
    <row r="19" spans="2:5" s="6" customFormat="1" ht="14.25" customHeight="1" x14ac:dyDescent="0.2">
      <c r="B19" s="28" t="str">
        <f>'BeneficiáriosCSI_genero % (16)'!B20</f>
        <v>Arroios</v>
      </c>
      <c r="C19" s="252">
        <f>('Beneficiarios CSI_genero (16)'!O20-'Beneficiarios CSI_genero (16)'!C20)</f>
        <v>-7</v>
      </c>
      <c r="D19" s="109">
        <f>('Beneficiarios CSI_genero (16)'!P20-'Beneficiarios CSI_genero (16)'!D20)</f>
        <v>-3</v>
      </c>
      <c r="E19" s="130">
        <f>('Beneficiarios CSI_genero (16)'!Q20-'Beneficiarios CSI_genero (16)'!E20)</f>
        <v>-10</v>
      </c>
    </row>
    <row r="20" spans="2:5" s="6" customFormat="1" ht="14.25" customHeight="1" x14ac:dyDescent="0.2">
      <c r="B20" s="28" t="str">
        <f>'BeneficiáriosCSI_genero % (16)'!B21</f>
        <v>Avenidas Novas</v>
      </c>
      <c r="C20" s="252">
        <f>('Beneficiarios CSI_genero (16)'!O21-'Beneficiarios CSI_genero (16)'!C21)</f>
        <v>-3</v>
      </c>
      <c r="D20" s="109">
        <f>('Beneficiarios CSI_genero (16)'!P21-'Beneficiarios CSI_genero (16)'!D21)</f>
        <v>-3</v>
      </c>
      <c r="E20" s="130">
        <f>('Beneficiarios CSI_genero (16)'!Q21-'Beneficiarios CSI_genero (16)'!E21)</f>
        <v>-6</v>
      </c>
    </row>
    <row r="21" spans="2:5" s="6" customFormat="1" ht="14.25" customHeight="1" x14ac:dyDescent="0.2">
      <c r="B21" s="28" t="str">
        <f>'BeneficiáriosCSI_genero % (16)'!B22</f>
        <v>Beato</v>
      </c>
      <c r="C21" s="252">
        <f>('Beneficiarios CSI_genero (16)'!O22-'Beneficiarios CSI_genero (16)'!C22)</f>
        <v>5</v>
      </c>
      <c r="D21" s="109">
        <f>('Beneficiarios CSI_genero (16)'!P22-'Beneficiarios CSI_genero (16)'!D22)</f>
        <v>-1</v>
      </c>
      <c r="E21" s="130">
        <f>('Beneficiarios CSI_genero (16)'!Q22-'Beneficiarios CSI_genero (16)'!E22)</f>
        <v>4</v>
      </c>
    </row>
    <row r="22" spans="2:5" s="6" customFormat="1" ht="14.25" customHeight="1" x14ac:dyDescent="0.2">
      <c r="B22" s="28" t="str">
        <f>'BeneficiáriosCSI_genero % (16)'!B23</f>
        <v>Belém</v>
      </c>
      <c r="C22" s="252">
        <f>('Beneficiarios CSI_genero (16)'!O23-'Beneficiarios CSI_genero (16)'!C23)</f>
        <v>-1</v>
      </c>
      <c r="D22" s="109">
        <f>('Beneficiarios CSI_genero (16)'!P23-'Beneficiarios CSI_genero (16)'!D23)</f>
        <v>1</v>
      </c>
      <c r="E22" s="130">
        <f>('Beneficiarios CSI_genero (16)'!Q23-'Beneficiarios CSI_genero (16)'!E23)</f>
        <v>0</v>
      </c>
    </row>
    <row r="23" spans="2:5" s="6" customFormat="1" ht="14.25" customHeight="1" x14ac:dyDescent="0.2">
      <c r="B23" s="28" t="str">
        <f>'BeneficiáriosCSI_genero % (16)'!B24</f>
        <v>Benfica</v>
      </c>
      <c r="C23" s="252">
        <f>('Beneficiarios CSI_genero (16)'!O24-'Beneficiarios CSI_genero (16)'!C24)</f>
        <v>-1</v>
      </c>
      <c r="D23" s="109">
        <f>('Beneficiarios CSI_genero (16)'!P24-'Beneficiarios CSI_genero (16)'!D24)</f>
        <v>2</v>
      </c>
      <c r="E23" s="130">
        <f>('Beneficiarios CSI_genero (16)'!Q24-'Beneficiarios CSI_genero (16)'!E24)</f>
        <v>1</v>
      </c>
    </row>
    <row r="24" spans="2:5" s="6" customFormat="1" ht="14.25" customHeight="1" x14ac:dyDescent="0.2">
      <c r="B24" s="28" t="str">
        <f>'BeneficiáriosCSI_genero % (16)'!B25</f>
        <v>Campo de Ourique</v>
      </c>
      <c r="C24" s="252">
        <f>('Beneficiarios CSI_genero (16)'!O25-'Beneficiarios CSI_genero (16)'!C25)</f>
        <v>0</v>
      </c>
      <c r="D24" s="109">
        <f>('Beneficiarios CSI_genero (16)'!P25-'Beneficiarios CSI_genero (16)'!D25)</f>
        <v>-2</v>
      </c>
      <c r="E24" s="130">
        <f>('Beneficiarios CSI_genero (16)'!Q25-'Beneficiarios CSI_genero (16)'!E25)</f>
        <v>-2</v>
      </c>
    </row>
    <row r="25" spans="2:5" s="6" customFormat="1" ht="14.25" customHeight="1" x14ac:dyDescent="0.2">
      <c r="B25" s="28" t="str">
        <f>'BeneficiáriosCSI_genero % (16)'!B26</f>
        <v>Campolide</v>
      </c>
      <c r="C25" s="252">
        <f>('Beneficiarios CSI_genero (16)'!O26-'Beneficiarios CSI_genero (16)'!C26)</f>
        <v>-2</v>
      </c>
      <c r="D25" s="109">
        <f>('Beneficiarios CSI_genero (16)'!P26-'Beneficiarios CSI_genero (16)'!D26)</f>
        <v>-3</v>
      </c>
      <c r="E25" s="130">
        <f>('Beneficiarios CSI_genero (16)'!Q26-'Beneficiarios CSI_genero (16)'!E26)</f>
        <v>-5</v>
      </c>
    </row>
    <row r="26" spans="2:5" s="6" customFormat="1" ht="14.25" customHeight="1" x14ac:dyDescent="0.2">
      <c r="B26" s="28" t="str">
        <f>'BeneficiáriosCSI_genero % (16)'!B27</f>
        <v>Carnide</v>
      </c>
      <c r="C26" s="252">
        <f>('Beneficiarios CSI_genero (16)'!O27-'Beneficiarios CSI_genero (16)'!C27)</f>
        <v>-1</v>
      </c>
      <c r="D26" s="109">
        <f>('Beneficiarios CSI_genero (16)'!P27-'Beneficiarios CSI_genero (16)'!D27)</f>
        <v>-2</v>
      </c>
      <c r="E26" s="130">
        <f>('Beneficiarios CSI_genero (16)'!Q27-'Beneficiarios CSI_genero (16)'!E27)</f>
        <v>-3</v>
      </c>
    </row>
    <row r="27" spans="2:5" s="6" customFormat="1" ht="14.25" customHeight="1" x14ac:dyDescent="0.2">
      <c r="B27" s="28" t="str">
        <f>'BeneficiáriosCSI_genero % (16)'!B28</f>
        <v>Estrela</v>
      </c>
      <c r="C27" s="252">
        <f>('Beneficiarios CSI_genero (16)'!O28-'Beneficiarios CSI_genero (16)'!C28)</f>
        <v>-5</v>
      </c>
      <c r="D27" s="109">
        <f>('Beneficiarios CSI_genero (16)'!P28-'Beneficiarios CSI_genero (16)'!D28)</f>
        <v>2</v>
      </c>
      <c r="E27" s="130">
        <f>('Beneficiarios CSI_genero (16)'!Q28-'Beneficiarios CSI_genero (16)'!E28)</f>
        <v>-3</v>
      </c>
    </row>
    <row r="28" spans="2:5" s="6" customFormat="1" ht="14.25" customHeight="1" x14ac:dyDescent="0.2">
      <c r="B28" s="28" t="str">
        <f>'BeneficiáriosCSI_genero % (16)'!B29</f>
        <v>Lumiar</v>
      </c>
      <c r="C28" s="252">
        <f>('Beneficiarios CSI_genero (16)'!O29-'Beneficiarios CSI_genero (16)'!C29)</f>
        <v>-7</v>
      </c>
      <c r="D28" s="109">
        <f>('Beneficiarios CSI_genero (16)'!P29-'Beneficiarios CSI_genero (16)'!D29)</f>
        <v>-1</v>
      </c>
      <c r="E28" s="130">
        <f>('Beneficiarios CSI_genero (16)'!Q29-'Beneficiarios CSI_genero (16)'!E29)</f>
        <v>-8</v>
      </c>
    </row>
    <row r="29" spans="2:5" s="6" customFormat="1" ht="14.25" customHeight="1" x14ac:dyDescent="0.2">
      <c r="B29" s="28" t="str">
        <f>'BeneficiáriosCSI_genero % (16)'!B30</f>
        <v>Marvila</v>
      </c>
      <c r="C29" s="252">
        <f>('Beneficiarios CSI_genero (16)'!O30-'Beneficiarios CSI_genero (16)'!C30)</f>
        <v>-6</v>
      </c>
      <c r="D29" s="109">
        <f>('Beneficiarios CSI_genero (16)'!P30-'Beneficiarios CSI_genero (16)'!D30)</f>
        <v>8</v>
      </c>
      <c r="E29" s="130">
        <f>('Beneficiarios CSI_genero (16)'!Q30-'Beneficiarios CSI_genero (16)'!E30)</f>
        <v>2</v>
      </c>
    </row>
    <row r="30" spans="2:5" s="6" customFormat="1" ht="14.25" customHeight="1" x14ac:dyDescent="0.2">
      <c r="B30" s="28" t="str">
        <f>'BeneficiáriosCSI_genero % (16)'!B31</f>
        <v>Misericórdia</v>
      </c>
      <c r="C30" s="252">
        <f>('Beneficiarios CSI_genero (16)'!O31-'Beneficiarios CSI_genero (16)'!C31)</f>
        <v>-6</v>
      </c>
      <c r="D30" s="109">
        <f>('Beneficiarios CSI_genero (16)'!P31-'Beneficiarios CSI_genero (16)'!D31)</f>
        <v>-1</v>
      </c>
      <c r="E30" s="130">
        <f>('Beneficiarios CSI_genero (16)'!Q31-'Beneficiarios CSI_genero (16)'!E31)</f>
        <v>-7</v>
      </c>
    </row>
    <row r="31" spans="2:5" s="6" customFormat="1" ht="14.25" customHeight="1" x14ac:dyDescent="0.2">
      <c r="B31" s="28" t="str">
        <f>'BeneficiáriosCSI_genero % (16)'!B32</f>
        <v>Olivais</v>
      </c>
      <c r="C31" s="252">
        <f>('Beneficiarios CSI_genero (16)'!O32-'Beneficiarios CSI_genero (16)'!C32)</f>
        <v>-3</v>
      </c>
      <c r="D31" s="109">
        <f>('Beneficiarios CSI_genero (16)'!P32-'Beneficiarios CSI_genero (16)'!D32)</f>
        <v>-1</v>
      </c>
      <c r="E31" s="130">
        <f>('Beneficiarios CSI_genero (16)'!Q32-'Beneficiarios CSI_genero (16)'!E32)</f>
        <v>-4</v>
      </c>
    </row>
    <row r="32" spans="2:5" s="6" customFormat="1" ht="14.25" customHeight="1" x14ac:dyDescent="0.2">
      <c r="B32" s="28" t="str">
        <f>'BeneficiáriosCSI_genero % (16)'!B33</f>
        <v>Parque das Nações</v>
      </c>
      <c r="C32" s="252">
        <f>('Beneficiarios CSI_genero (16)'!O33-'Beneficiarios CSI_genero (16)'!C33)</f>
        <v>-1</v>
      </c>
      <c r="D32" s="109">
        <f>('Beneficiarios CSI_genero (16)'!P33-'Beneficiarios CSI_genero (16)'!D33)</f>
        <v>1</v>
      </c>
      <c r="E32" s="130">
        <f>('Beneficiarios CSI_genero (16)'!Q33-'Beneficiarios CSI_genero (16)'!E33)</f>
        <v>0</v>
      </c>
    </row>
    <row r="33" spans="2:5" s="6" customFormat="1" ht="14.25" customHeight="1" x14ac:dyDescent="0.2">
      <c r="B33" s="28" t="str">
        <f>'BeneficiáriosCSI_genero % (16)'!B34</f>
        <v>Penha de França</v>
      </c>
      <c r="C33" s="252">
        <f>('Beneficiarios CSI_genero (16)'!O34-'Beneficiarios CSI_genero (16)'!C34)</f>
        <v>-19</v>
      </c>
      <c r="D33" s="109">
        <f>('Beneficiarios CSI_genero (16)'!P34-'Beneficiarios CSI_genero (16)'!D34)</f>
        <v>3</v>
      </c>
      <c r="E33" s="130">
        <f>('Beneficiarios CSI_genero (16)'!Q34-'Beneficiarios CSI_genero (16)'!E34)</f>
        <v>-16</v>
      </c>
    </row>
    <row r="34" spans="2:5" s="6" customFormat="1" ht="14.25" customHeight="1" x14ac:dyDescent="0.2">
      <c r="B34" s="28" t="str">
        <f>'BeneficiáriosCSI_genero % (16)'!B35</f>
        <v>Santa Clara</v>
      </c>
      <c r="C34" s="252">
        <f>('Beneficiarios CSI_genero (16)'!O35-'Beneficiarios CSI_genero (16)'!C35)</f>
        <v>0</v>
      </c>
      <c r="D34" s="109">
        <f>('Beneficiarios CSI_genero (16)'!P35-'Beneficiarios CSI_genero (16)'!D35)</f>
        <v>-2</v>
      </c>
      <c r="E34" s="130">
        <f>('Beneficiarios CSI_genero (16)'!Q35-'Beneficiarios CSI_genero (16)'!E35)</f>
        <v>-2</v>
      </c>
    </row>
    <row r="35" spans="2:5" s="6" customFormat="1" ht="14.25" customHeight="1" x14ac:dyDescent="0.2">
      <c r="B35" s="28" t="str">
        <f>'BeneficiáriosCSI_genero % (16)'!B36</f>
        <v>Santa Maria Maior</v>
      </c>
      <c r="C35" s="252">
        <f>('Beneficiarios CSI_genero (16)'!O36-'Beneficiarios CSI_genero (16)'!C36)</f>
        <v>0</v>
      </c>
      <c r="D35" s="109">
        <f>('Beneficiarios CSI_genero (16)'!P36-'Beneficiarios CSI_genero (16)'!D36)</f>
        <v>-2</v>
      </c>
      <c r="E35" s="130">
        <f>('Beneficiarios CSI_genero (16)'!Q36-'Beneficiarios CSI_genero (16)'!E36)</f>
        <v>-2</v>
      </c>
    </row>
    <row r="36" spans="2:5" s="6" customFormat="1" ht="14.25" customHeight="1" x14ac:dyDescent="0.2">
      <c r="B36" s="28" t="str">
        <f>'BeneficiáriosCSI_genero % (16)'!B37</f>
        <v>Santo António</v>
      </c>
      <c r="C36" s="252">
        <f>('Beneficiarios CSI_genero (16)'!O37-'Beneficiarios CSI_genero (16)'!C37)</f>
        <v>-2</v>
      </c>
      <c r="D36" s="109">
        <f>('Beneficiarios CSI_genero (16)'!P37-'Beneficiarios CSI_genero (16)'!D37)</f>
        <v>1</v>
      </c>
      <c r="E36" s="130">
        <f>('Beneficiarios CSI_genero (16)'!Q37-'Beneficiarios CSI_genero (16)'!E37)</f>
        <v>-1</v>
      </c>
    </row>
    <row r="37" spans="2:5" s="6" customFormat="1" ht="14.25" customHeight="1" x14ac:dyDescent="0.2">
      <c r="B37" s="28" t="str">
        <f>'BeneficiáriosCSI_genero % (16)'!B38</f>
        <v>São Domingos de Benfica</v>
      </c>
      <c r="C37" s="252">
        <f>('Beneficiarios CSI_genero (16)'!O38-'Beneficiarios CSI_genero (16)'!C38)</f>
        <v>-6</v>
      </c>
      <c r="D37" s="109">
        <f>('Beneficiarios CSI_genero (16)'!P38-'Beneficiarios CSI_genero (16)'!D38)</f>
        <v>-1</v>
      </c>
      <c r="E37" s="130">
        <f>('Beneficiarios CSI_genero (16)'!Q38-'Beneficiarios CSI_genero (16)'!E38)</f>
        <v>-7</v>
      </c>
    </row>
    <row r="38" spans="2:5" s="6" customFormat="1" ht="14.25" customHeight="1" x14ac:dyDescent="0.2">
      <c r="B38" s="247" t="str">
        <f>'BeneficiáriosCSI_genero % (16)'!B39</f>
        <v xml:space="preserve">      São Vicente</v>
      </c>
      <c r="C38" s="253">
        <f>('Beneficiarios CSI_genero (16)'!O39-'Beneficiarios CSI_genero (16)'!C39)</f>
        <v>-2</v>
      </c>
      <c r="D38" s="110">
        <f>('Beneficiarios CSI_genero (16)'!P39-'Beneficiarios CSI_genero (16)'!D39)</f>
        <v>-4</v>
      </c>
      <c r="E38" s="131">
        <f>('Beneficiarios CSI_genero (16)'!Q39-'Beneficiarios CSI_genero (16)'!E39)</f>
        <v>-6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11" sqref="C11:E38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226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(16'!B11</f>
        <v>Portugal</v>
      </c>
      <c r="C11" s="55">
        <f>('Beneficiarios CSI_genero (16)'!O12-'Beneficiarios CSI_genero (16)'!C12)/'Beneficiarios CSI_genero (16)'!C12</f>
        <v>-2.08367401389116E-2</v>
      </c>
      <c r="D11" s="50">
        <f>('Beneficiarios CSI_genero (16)'!P12-'Beneficiarios CSI_genero (16)'!D12)/'Beneficiarios CSI_genero (16)'!D12</f>
        <v>-3.0429821224800303E-2</v>
      </c>
      <c r="E11" s="51">
        <f>('Beneficiarios CSI_genero (16)'!Q12-'Beneficiarios CSI_genero (16)'!E12)/'Beneficiarios CSI_genero (16)'!E12</f>
        <v>-2.372095822800048E-2</v>
      </c>
    </row>
    <row r="12" spans="1:5" s="70" customFormat="1" ht="14.25" customHeight="1" x14ac:dyDescent="0.2">
      <c r="B12" s="3" t="str">
        <f>'Ev.Nº 1ºtrim-4ºtrim_genero (16'!B12</f>
        <v>Área Metropolitana de Lisboa</v>
      </c>
      <c r="C12" s="56">
        <f>('Beneficiarios CSI_genero (16)'!O13-'Beneficiarios CSI_genero (16)'!C13)/'Beneficiarios CSI_genero (16)'!C13</f>
        <v>-2.225762616559674E-2</v>
      </c>
      <c r="D12" s="52">
        <f>('Beneficiarios CSI_genero (16)'!P13-'Beneficiarios CSI_genero (16)'!D13)/'Beneficiarios CSI_genero (16)'!D13</f>
        <v>-1.8349696119682093E-2</v>
      </c>
      <c r="E12" s="53">
        <f>('Beneficiarios CSI_genero (16)'!Q13-'Beneficiarios CSI_genero (16)'!E13)/'Beneficiarios CSI_genero (16)'!E13</f>
        <v>-2.1139244740274944E-2</v>
      </c>
    </row>
    <row r="13" spans="1:5" s="70" customFormat="1" ht="14.25" customHeight="1" x14ac:dyDescent="0.2">
      <c r="B13" s="3" t="str">
        <f>'Ev.Nº 1ºtrim-4ºtrim_genero (16'!B13</f>
        <v>Distrito de Lisboa</v>
      </c>
      <c r="C13" s="56">
        <f>('Beneficiarios CSI_genero (16)'!O14-'Beneficiarios CSI_genero (16)'!C14)/'Beneficiarios CSI_genero (16)'!C14</f>
        <v>-1.9889502762430938E-2</v>
      </c>
      <c r="D13" s="52">
        <f>('Beneficiarios CSI_genero (16)'!P14-'Beneficiarios CSI_genero (16)'!D14)/'Beneficiarios CSI_genero (16)'!D14</f>
        <v>-1.9158743877845E-2</v>
      </c>
      <c r="E13" s="53">
        <f>('Beneficiarios CSI_genero (16)'!Q14-'Beneficiarios CSI_genero (16)'!E14)/'Beneficiarios CSI_genero (16)'!E14</f>
        <v>-1.9679330488461697E-2</v>
      </c>
    </row>
    <row r="14" spans="1:5" s="70" customFormat="1" ht="14.25" customHeight="1" x14ac:dyDescent="0.2">
      <c r="B14" s="3" t="str">
        <f>'Ev.Nº 1ºtrim-4ºtrim_genero (16'!B14</f>
        <v>Concelho de Lisboa</v>
      </c>
      <c r="C14" s="64">
        <f>('Beneficiarios CSI_genero (16)'!O15-'Beneficiarios CSI_genero (16)'!C15)/'Beneficiarios CSI_genero (16)'!C15</f>
        <v>-1.7801047120418849E-2</v>
      </c>
      <c r="D14" s="65">
        <f>('Beneficiarios CSI_genero (16)'!P15-'Beneficiarios CSI_genero (16)'!D15)/'Beneficiarios CSI_genero (16)'!D15</f>
        <v>3.5149384885764497E-3</v>
      </c>
      <c r="E14" s="54">
        <f>('Beneficiarios CSI_genero (16)'!Q15-'Beneficiarios CSI_genero (16)'!E15)/'Beneficiarios CSI_genero (16)'!E15</f>
        <v>-1.218759642085776E-2</v>
      </c>
    </row>
    <row r="15" spans="1:5" s="70" customFormat="1" ht="14.25" customHeight="1" x14ac:dyDescent="0.2">
      <c r="B15" s="28" t="str">
        <f>'BeneficiáriosCSI_genero % (16)'!B16</f>
        <v>Ajuda</v>
      </c>
      <c r="C15" s="55">
        <f>('Beneficiarios CSI_genero (16)'!O16-'Beneficiarios CSI_genero (16)'!C16)/'Beneficiarios CSI_genero (16)'!C16</f>
        <v>-1.6483516483516484E-2</v>
      </c>
      <c r="D15" s="50">
        <f>('Beneficiarios CSI_genero (16)'!P16-'Beneficiarios CSI_genero (16)'!D16)/'Beneficiarios CSI_genero (16)'!D16</f>
        <v>6.5573770491803282E-2</v>
      </c>
      <c r="E15" s="51">
        <f>('Beneficiarios CSI_genero (16)'!Q16-'Beneficiarios CSI_genero (16)'!E16)/'Beneficiarios CSI_genero (16)'!E16</f>
        <v>4.11522633744856E-3</v>
      </c>
    </row>
    <row r="16" spans="1:5" s="70" customFormat="1" ht="14.25" customHeight="1" x14ac:dyDescent="0.2">
      <c r="B16" s="28" t="str">
        <f>'BeneficiáriosCSI_genero % (16)'!B17</f>
        <v>Alcântara</v>
      </c>
      <c r="C16" s="56">
        <f>('Beneficiarios CSI_genero (16)'!O17-'Beneficiarios CSI_genero (16)'!C17)/'Beneficiarios CSI_genero (16)'!C17</f>
        <v>-1.7857142857142856E-2</v>
      </c>
      <c r="D16" s="52">
        <f>('Beneficiarios CSI_genero (16)'!P17-'Beneficiarios CSI_genero (16)'!D17)/'Beneficiarios CSI_genero (16)'!D17</f>
        <v>8.1081081081081086E-2</v>
      </c>
      <c r="E16" s="53">
        <f>('Beneficiarios CSI_genero (16)'!Q17-'Beneficiarios CSI_genero (16)'!E17)/'Beneficiarios CSI_genero (16)'!E17</f>
        <v>6.7114093959731542E-3</v>
      </c>
    </row>
    <row r="17" spans="2:5" s="70" customFormat="1" ht="14.25" customHeight="1" x14ac:dyDescent="0.2">
      <c r="B17" s="28" t="str">
        <f>'BeneficiáriosCSI_genero % (16)'!B18</f>
        <v>Alvalade</v>
      </c>
      <c r="C17" s="56">
        <f>('Beneficiarios CSI_genero (16)'!O18-'Beneficiarios CSI_genero (16)'!C18)/'Beneficiarios CSI_genero (16)'!C18</f>
        <v>-1.6949152542372881E-2</v>
      </c>
      <c r="D17" s="52">
        <f>('Beneficiarios CSI_genero (16)'!P18-'Beneficiarios CSI_genero (16)'!D18)/'Beneficiarios CSI_genero (16)'!D18</f>
        <v>5.2631578947368418E-2</v>
      </c>
      <c r="E17" s="53">
        <f>('Beneficiarios CSI_genero (16)'!Q18-'Beneficiarios CSI_genero (16)'!E18)/'Beneficiarios CSI_genero (16)'!E18</f>
        <v>-3.4129692832764505E-3</v>
      </c>
    </row>
    <row r="18" spans="2:5" s="70" customFormat="1" ht="14.25" customHeight="1" x14ac:dyDescent="0.2">
      <c r="B18" s="28" t="str">
        <f>'BeneficiáriosCSI_genero % (16)'!B19</f>
        <v>Areeiro</v>
      </c>
      <c r="C18" s="56">
        <f>('Beneficiarios CSI_genero (16)'!O19-'Beneficiarios CSI_genero (16)'!C19)/'Beneficiarios CSI_genero (16)'!C19</f>
        <v>-5.4216867469879519E-2</v>
      </c>
      <c r="D18" s="52">
        <f>('Beneficiarios CSI_genero (16)'!P19-'Beneficiarios CSI_genero (16)'!D19)/'Beneficiarios CSI_genero (16)'!D19</f>
        <v>0.1</v>
      </c>
      <c r="E18" s="53">
        <f>('Beneficiarios CSI_genero (16)'!Q19-'Beneficiarios CSI_genero (16)'!E19)/'Beneficiarios CSI_genero (16)'!E19</f>
        <v>-2.4271844660194174E-2</v>
      </c>
    </row>
    <row r="19" spans="2:5" s="70" customFormat="1" ht="14.25" customHeight="1" x14ac:dyDescent="0.2">
      <c r="B19" s="28" t="str">
        <f>'BeneficiáriosCSI_genero % (16)'!B20</f>
        <v>Arroios</v>
      </c>
      <c r="C19" s="56">
        <f>('Beneficiarios CSI_genero (16)'!O20-'Beneficiarios CSI_genero (16)'!C20)/'Beneficiarios CSI_genero (16)'!C20</f>
        <v>-1.891891891891892E-2</v>
      </c>
      <c r="D19" s="52">
        <f>('Beneficiarios CSI_genero (16)'!P20-'Beneficiarios CSI_genero (16)'!D20)/'Beneficiarios CSI_genero (16)'!D20</f>
        <v>-1.6574585635359115E-2</v>
      </c>
      <c r="E19" s="53">
        <f>('Beneficiarios CSI_genero (16)'!Q20-'Beneficiarios CSI_genero (16)'!E20)/'Beneficiarios CSI_genero (16)'!E20</f>
        <v>-1.8148820326678767E-2</v>
      </c>
    </row>
    <row r="20" spans="2:5" s="70" customFormat="1" ht="14.25" customHeight="1" x14ac:dyDescent="0.2">
      <c r="B20" s="28" t="str">
        <f>'BeneficiáriosCSI_genero % (16)'!B21</f>
        <v>Avenidas Novas</v>
      </c>
      <c r="C20" s="56">
        <f>('Beneficiarios CSI_genero (16)'!O21-'Beneficiarios CSI_genero (16)'!C21)/'Beneficiarios CSI_genero (16)'!C21</f>
        <v>-1.5706806282722512E-2</v>
      </c>
      <c r="D20" s="52">
        <f>('Beneficiarios CSI_genero (16)'!P21-'Beneficiarios CSI_genero (16)'!D21)/'Beneficiarios CSI_genero (16)'!D21</f>
        <v>-4.7619047619047616E-2</v>
      </c>
      <c r="E20" s="53">
        <f>('Beneficiarios CSI_genero (16)'!Q21-'Beneficiarios CSI_genero (16)'!E21)/'Beneficiarios CSI_genero (16)'!E21</f>
        <v>-2.3622047244094488E-2</v>
      </c>
    </row>
    <row r="21" spans="2:5" s="70" customFormat="1" ht="14.25" customHeight="1" x14ac:dyDescent="0.2">
      <c r="B21" s="28" t="str">
        <f>'BeneficiáriosCSI_genero % (16)'!B22</f>
        <v>Beato</v>
      </c>
      <c r="C21" s="56">
        <f>('Beneficiarios CSI_genero (16)'!O22-'Beneficiarios CSI_genero (16)'!C22)/'Beneficiarios CSI_genero (16)'!C22</f>
        <v>3.3557046979865772E-2</v>
      </c>
      <c r="D21" s="52">
        <f>('Beneficiarios CSI_genero (16)'!P22-'Beneficiarios CSI_genero (16)'!D22)/'Beneficiarios CSI_genero (16)'!D22</f>
        <v>-1.7857142857142856E-2</v>
      </c>
      <c r="E21" s="53">
        <f>('Beneficiarios CSI_genero (16)'!Q22-'Beneficiarios CSI_genero (16)'!E22)/'Beneficiarios CSI_genero (16)'!E22</f>
        <v>1.9512195121951219E-2</v>
      </c>
    </row>
    <row r="22" spans="2:5" s="70" customFormat="1" ht="14.25" customHeight="1" x14ac:dyDescent="0.2">
      <c r="B22" s="28" t="str">
        <f>'BeneficiáriosCSI_genero % (16)'!B23</f>
        <v>Belém</v>
      </c>
      <c r="C22" s="56">
        <f>('Beneficiarios CSI_genero (16)'!O23-'Beneficiarios CSI_genero (16)'!C23)/'Beneficiarios CSI_genero (16)'!C23</f>
        <v>-8.3333333333333332E-3</v>
      </c>
      <c r="D22" s="52">
        <f>('Beneficiarios CSI_genero (16)'!P23-'Beneficiarios CSI_genero (16)'!D23)/'Beneficiarios CSI_genero (16)'!D23</f>
        <v>4.5454545454545456E-2</v>
      </c>
      <c r="E22" s="53">
        <f>('Beneficiarios CSI_genero (16)'!Q23-'Beneficiarios CSI_genero (16)'!E23)/'Beneficiarios CSI_genero (16)'!E23</f>
        <v>0</v>
      </c>
    </row>
    <row r="23" spans="2:5" s="70" customFormat="1" ht="14.25" customHeight="1" x14ac:dyDescent="0.2">
      <c r="B23" s="28" t="str">
        <f>'BeneficiáriosCSI_genero % (16)'!B24</f>
        <v>Benfica</v>
      </c>
      <c r="C23" s="56">
        <f>('Beneficiarios CSI_genero (16)'!O24-'Beneficiarios CSI_genero (16)'!C24)/'Beneficiarios CSI_genero (16)'!C24</f>
        <v>-3.0211480362537764E-3</v>
      </c>
      <c r="D23" s="52">
        <f>('Beneficiarios CSI_genero (16)'!P24-'Beneficiarios CSI_genero (16)'!D24)/'Beneficiarios CSI_genero (16)'!D24</f>
        <v>1.680672268907563E-2</v>
      </c>
      <c r="E23" s="53">
        <f>('Beneficiarios CSI_genero (16)'!Q24-'Beneficiarios CSI_genero (16)'!E24)/'Beneficiarios CSI_genero (16)'!E24</f>
        <v>2.2222222222222222E-3</v>
      </c>
    </row>
    <row r="24" spans="2:5" s="70" customFormat="1" ht="14.25" customHeight="1" x14ac:dyDescent="0.2">
      <c r="B24" s="28" t="str">
        <f>'BeneficiáriosCSI_genero % (16)'!B25</f>
        <v>Campo de Ourique</v>
      </c>
      <c r="C24" s="56">
        <f>('Beneficiarios CSI_genero (16)'!O25-'Beneficiarios CSI_genero (16)'!C25)/'Beneficiarios CSI_genero (16)'!C25</f>
        <v>0</v>
      </c>
      <c r="D24" s="52">
        <f>('Beneficiarios CSI_genero (16)'!P25-'Beneficiarios CSI_genero (16)'!D25)/'Beneficiarios CSI_genero (16)'!D25</f>
        <v>-3.2258064516129031E-2</v>
      </c>
      <c r="E24" s="53">
        <f>('Beneficiarios CSI_genero (16)'!Q25-'Beneficiarios CSI_genero (16)'!E25)/'Beneficiarios CSI_genero (16)'!E25</f>
        <v>-7.7519379844961239E-3</v>
      </c>
    </row>
    <row r="25" spans="2:5" s="70" customFormat="1" ht="14.25" customHeight="1" x14ac:dyDescent="0.2">
      <c r="B25" s="28" t="str">
        <f>'BeneficiáriosCSI_genero % (16)'!B26</f>
        <v>Campolide</v>
      </c>
      <c r="C25" s="56">
        <f>('Beneficiarios CSI_genero (16)'!O26-'Beneficiarios CSI_genero (16)'!C26)/'Beneficiarios CSI_genero (16)'!C26</f>
        <v>-1.8018018018018018E-2</v>
      </c>
      <c r="D25" s="52">
        <f>('Beneficiarios CSI_genero (16)'!P26-'Beneficiarios CSI_genero (16)'!D26)/'Beneficiarios CSI_genero (16)'!D26</f>
        <v>-5.2631578947368418E-2</v>
      </c>
      <c r="E25" s="53">
        <f>('Beneficiarios CSI_genero (16)'!Q26-'Beneficiarios CSI_genero (16)'!E26)/'Beneficiarios CSI_genero (16)'!E26</f>
        <v>-2.976190476190476E-2</v>
      </c>
    </row>
    <row r="26" spans="2:5" s="70" customFormat="1" ht="14.25" customHeight="1" x14ac:dyDescent="0.2">
      <c r="B26" s="28" t="str">
        <f>'BeneficiáriosCSI_genero % (16)'!B27</f>
        <v>Carnide</v>
      </c>
      <c r="C26" s="56">
        <f>('Beneficiarios CSI_genero (16)'!O27-'Beneficiarios CSI_genero (16)'!C27)/'Beneficiarios CSI_genero (16)'!C27</f>
        <v>-7.575757575757576E-3</v>
      </c>
      <c r="D26" s="52">
        <f>('Beneficiarios CSI_genero (16)'!P27-'Beneficiarios CSI_genero (16)'!D27)/'Beneficiarios CSI_genero (16)'!D27</f>
        <v>-4.1666666666666664E-2</v>
      </c>
      <c r="E26" s="53">
        <f>('Beneficiarios CSI_genero (16)'!Q27-'Beneficiarios CSI_genero (16)'!E27)/'Beneficiarios CSI_genero (16)'!E27</f>
        <v>-1.6666666666666666E-2</v>
      </c>
    </row>
    <row r="27" spans="2:5" s="70" customFormat="1" ht="14.25" customHeight="1" x14ac:dyDescent="0.2">
      <c r="B27" s="28" t="str">
        <f>'BeneficiáriosCSI_genero % (16)'!B28</f>
        <v>Estrela</v>
      </c>
      <c r="C27" s="56">
        <f>('Beneficiarios CSI_genero (16)'!O28-'Beneficiarios CSI_genero (16)'!C28)/'Beneficiarios CSI_genero (16)'!C28</f>
        <v>-2.7932960893854747E-2</v>
      </c>
      <c r="D27" s="52">
        <f>('Beneficiarios CSI_genero (16)'!P28-'Beneficiarios CSI_genero (16)'!D28)/'Beneficiarios CSI_genero (16)'!D28</f>
        <v>5.128205128205128E-2</v>
      </c>
      <c r="E27" s="53">
        <f>('Beneficiarios CSI_genero (16)'!Q28-'Beneficiarios CSI_genero (16)'!E28)/'Beneficiarios CSI_genero (16)'!E28</f>
        <v>-1.3761467889908258E-2</v>
      </c>
    </row>
    <row r="28" spans="2:5" s="70" customFormat="1" ht="14.25" customHeight="1" x14ac:dyDescent="0.2">
      <c r="B28" s="28" t="str">
        <f>'BeneficiáriosCSI_genero % (16)'!B29</f>
        <v>Lumiar</v>
      </c>
      <c r="C28" s="56">
        <f>('Beneficiarios CSI_genero (16)'!O29-'Beneficiarios CSI_genero (16)'!C29)/'Beneficiarios CSI_genero (16)'!C29</f>
        <v>-3.3492822966507178E-2</v>
      </c>
      <c r="D28" s="52">
        <f>('Beneficiarios CSI_genero (16)'!P29-'Beneficiarios CSI_genero (16)'!D29)/'Beneficiarios CSI_genero (16)'!D29</f>
        <v>-1.4925373134328358E-2</v>
      </c>
      <c r="E28" s="53">
        <f>('Beneficiarios CSI_genero (16)'!Q29-'Beneficiarios CSI_genero (16)'!E29)/'Beneficiarios CSI_genero (16)'!E29</f>
        <v>-2.8985507246376812E-2</v>
      </c>
    </row>
    <row r="29" spans="2:5" s="70" customFormat="1" ht="14.25" customHeight="1" x14ac:dyDescent="0.2">
      <c r="B29" s="28" t="str">
        <f>'BeneficiáriosCSI_genero % (16)'!B30</f>
        <v>Marvila</v>
      </c>
      <c r="C29" s="56">
        <f>('Beneficiarios CSI_genero (16)'!O30-'Beneficiarios CSI_genero (16)'!C30)/'Beneficiarios CSI_genero (16)'!C30</f>
        <v>-1.3215859030837005E-2</v>
      </c>
      <c r="D29" s="52">
        <f>('Beneficiarios CSI_genero (16)'!P30-'Beneficiarios CSI_genero (16)'!D30)/'Beneficiarios CSI_genero (16)'!D30</f>
        <v>4.9689440993788817E-2</v>
      </c>
      <c r="E29" s="53">
        <f>('Beneficiarios CSI_genero (16)'!Q30-'Beneficiarios CSI_genero (16)'!E30)/'Beneficiarios CSI_genero (16)'!E30</f>
        <v>3.2520325203252032E-3</v>
      </c>
    </row>
    <row r="30" spans="2:5" s="70" customFormat="1" ht="14.25" customHeight="1" x14ac:dyDescent="0.2">
      <c r="B30" s="28" t="str">
        <f>'BeneficiáriosCSI_genero % (16)'!B31</f>
        <v>Misericórdia</v>
      </c>
      <c r="C30" s="56">
        <f>('Beneficiarios CSI_genero (16)'!O31-'Beneficiarios CSI_genero (16)'!C31)/'Beneficiarios CSI_genero (16)'!C31</f>
        <v>-0.04</v>
      </c>
      <c r="D30" s="52">
        <f>('Beneficiarios CSI_genero (16)'!P31-'Beneficiarios CSI_genero (16)'!D31)/'Beneficiarios CSI_genero (16)'!D31</f>
        <v>-1.5625E-2</v>
      </c>
      <c r="E30" s="53">
        <f>('Beneficiarios CSI_genero (16)'!Q31-'Beneficiarios CSI_genero (16)'!E31)/'Beneficiarios CSI_genero (16)'!E31</f>
        <v>-3.2710280373831772E-2</v>
      </c>
    </row>
    <row r="31" spans="2:5" s="70" customFormat="1" ht="14.25" customHeight="1" x14ac:dyDescent="0.2">
      <c r="B31" s="28" t="str">
        <f>'BeneficiáriosCSI_genero % (16)'!B32</f>
        <v>Olivais</v>
      </c>
      <c r="C31" s="56">
        <f>('Beneficiarios CSI_genero (16)'!O32-'Beneficiarios CSI_genero (16)'!C32)/'Beneficiarios CSI_genero (16)'!C32</f>
        <v>-1.1673151750972763E-2</v>
      </c>
      <c r="D31" s="52">
        <f>('Beneficiarios CSI_genero (16)'!P32-'Beneficiarios CSI_genero (16)'!D32)/'Beneficiarios CSI_genero (16)'!D32</f>
        <v>-1.1235955056179775E-2</v>
      </c>
      <c r="E31" s="53">
        <f>('Beneficiarios CSI_genero (16)'!Q32-'Beneficiarios CSI_genero (16)'!E32)/'Beneficiarios CSI_genero (16)'!E32</f>
        <v>-1.1560693641618497E-2</v>
      </c>
    </row>
    <row r="32" spans="2:5" s="70" customFormat="1" ht="14.25" customHeight="1" x14ac:dyDescent="0.2">
      <c r="B32" s="28" t="str">
        <f>'BeneficiáriosCSI_genero % (16)'!B33</f>
        <v>Parque das Nações</v>
      </c>
      <c r="C32" s="56">
        <f>('Beneficiarios CSI_genero (16)'!O33-'Beneficiarios CSI_genero (16)'!C33)/'Beneficiarios CSI_genero (16)'!C33</f>
        <v>-2.2222222222222223E-2</v>
      </c>
      <c r="D32" s="52">
        <f>('Beneficiarios CSI_genero (16)'!P33-'Beneficiarios CSI_genero (16)'!D33)/'Beneficiarios CSI_genero (16)'!D33</f>
        <v>7.1428571428571425E-2</v>
      </c>
      <c r="E32" s="53">
        <f>('Beneficiarios CSI_genero (16)'!Q33-'Beneficiarios CSI_genero (16)'!E33)/'Beneficiarios CSI_genero (16)'!E33</f>
        <v>0</v>
      </c>
    </row>
    <row r="33" spans="2:5" s="70" customFormat="1" ht="14.25" customHeight="1" x14ac:dyDescent="0.2">
      <c r="B33" s="28" t="str">
        <f>'BeneficiáriosCSI_genero % (16)'!B34</f>
        <v>Penha de França</v>
      </c>
      <c r="C33" s="56">
        <f>('Beneficiarios CSI_genero (16)'!O34-'Beneficiarios CSI_genero (16)'!C34)/'Beneficiarios CSI_genero (16)'!C34</f>
        <v>-5.4285714285714284E-2</v>
      </c>
      <c r="D33" s="52">
        <f>('Beneficiarios CSI_genero (16)'!P34-'Beneficiarios CSI_genero (16)'!D34)/'Beneficiarios CSI_genero (16)'!D34</f>
        <v>2.34375E-2</v>
      </c>
      <c r="E33" s="53">
        <f>('Beneficiarios CSI_genero (16)'!Q34-'Beneficiarios CSI_genero (16)'!E34)/'Beneficiarios CSI_genero (16)'!E34</f>
        <v>-3.3472803347280332E-2</v>
      </c>
    </row>
    <row r="34" spans="2:5" s="70" customFormat="1" ht="14.25" customHeight="1" x14ac:dyDescent="0.2">
      <c r="B34" s="28" t="str">
        <f>'BeneficiáriosCSI_genero % (16)'!B35</f>
        <v>Santa Clara</v>
      </c>
      <c r="C34" s="56">
        <f>('Beneficiarios CSI_genero (16)'!O35-'Beneficiarios CSI_genero (16)'!C35)/'Beneficiarios CSI_genero (16)'!C35</f>
        <v>0</v>
      </c>
      <c r="D34" s="52">
        <f>('Beneficiarios CSI_genero (16)'!P35-'Beneficiarios CSI_genero (16)'!D35)/'Beneficiarios CSI_genero (16)'!D35</f>
        <v>-1.7857142857142856E-2</v>
      </c>
      <c r="E34" s="53">
        <f>('Beneficiarios CSI_genero (16)'!Q35-'Beneficiarios CSI_genero (16)'!E35)/'Beneficiarios CSI_genero (16)'!E35</f>
        <v>-5.6338028169014088E-3</v>
      </c>
    </row>
    <row r="35" spans="2:5" s="70" customFormat="1" ht="14.25" customHeight="1" x14ac:dyDescent="0.2">
      <c r="B35" s="28" t="str">
        <f>'BeneficiáriosCSI_genero % (16)'!B36</f>
        <v>Santa Maria Maior</v>
      </c>
      <c r="C35" s="56">
        <f>('Beneficiarios CSI_genero (16)'!O36-'Beneficiarios CSI_genero (16)'!C36)/'Beneficiarios CSI_genero (16)'!C36</f>
        <v>0</v>
      </c>
      <c r="D35" s="52">
        <f>('Beneficiarios CSI_genero (16)'!P36-'Beneficiarios CSI_genero (16)'!D36)/'Beneficiarios CSI_genero (16)'!D36</f>
        <v>-2.1505376344086023E-2</v>
      </c>
      <c r="E35" s="53">
        <f>('Beneficiarios CSI_genero (16)'!Q36-'Beneficiarios CSI_genero (16)'!E36)/'Beneficiarios CSI_genero (16)'!E36</f>
        <v>-8.0645161290322578E-3</v>
      </c>
    </row>
    <row r="36" spans="2:5" s="70" customFormat="1" ht="14.25" customHeight="1" x14ac:dyDescent="0.2">
      <c r="B36" s="28" t="str">
        <f>'BeneficiáriosCSI_genero % (16)'!B37</f>
        <v>Santo António</v>
      </c>
      <c r="C36" s="56">
        <f>('Beneficiarios CSI_genero (16)'!O37-'Beneficiarios CSI_genero (16)'!C37)/'Beneficiarios CSI_genero (16)'!C37</f>
        <v>-1.7699115044247787E-2</v>
      </c>
      <c r="D36" s="52">
        <f>('Beneficiarios CSI_genero (16)'!P37-'Beneficiarios CSI_genero (16)'!D37)/'Beneficiarios CSI_genero (16)'!D37</f>
        <v>2.2222222222222223E-2</v>
      </c>
      <c r="E36" s="53">
        <f>('Beneficiarios CSI_genero (16)'!Q37-'Beneficiarios CSI_genero (16)'!E37)/'Beneficiarios CSI_genero (16)'!E37</f>
        <v>-6.3291139240506328E-3</v>
      </c>
    </row>
    <row r="37" spans="2:5" s="70" customFormat="1" ht="14.25" customHeight="1" x14ac:dyDescent="0.2">
      <c r="B37" s="28" t="str">
        <f>'BeneficiáriosCSI_genero % (16)'!B38</f>
        <v>São Domingos de Benfica</v>
      </c>
      <c r="C37" s="56">
        <f>('Beneficiarios CSI_genero (16)'!O38-'Beneficiarios CSI_genero (16)'!C38)/'Beneficiarios CSI_genero (16)'!C38</f>
        <v>-3.896103896103896E-2</v>
      </c>
      <c r="D37" s="52">
        <f>('Beneficiarios CSI_genero (16)'!P38-'Beneficiarios CSI_genero (16)'!D38)/'Beneficiarios CSI_genero (16)'!D38</f>
        <v>-2.0408163265306121E-2</v>
      </c>
      <c r="E37" s="53">
        <f>('Beneficiarios CSI_genero (16)'!Q38-'Beneficiarios CSI_genero (16)'!E38)/'Beneficiarios CSI_genero (16)'!E38</f>
        <v>-3.4482758620689655E-2</v>
      </c>
    </row>
    <row r="38" spans="2:5" s="70" customFormat="1" ht="14.25" customHeight="1" x14ac:dyDescent="0.2">
      <c r="B38" s="247" t="str">
        <f>'BeneficiáriosCSI_genero % (16)'!B39</f>
        <v xml:space="preserve">      São Vicente</v>
      </c>
      <c r="C38" s="64">
        <f>('Beneficiarios CSI_genero (16)'!O39-'Beneficiarios CSI_genero (16)'!C39)/'Beneficiarios CSI_genero (16)'!C39</f>
        <v>-1.1764705882352941E-2</v>
      </c>
      <c r="D38" s="65">
        <f>('Beneficiarios CSI_genero (16)'!P39-'Beneficiarios CSI_genero (16)'!D39)/'Beneficiarios CSI_genero (16)'!D39</f>
        <v>-9.3023255813953487E-2</v>
      </c>
      <c r="E38" s="54">
        <f>('Beneficiarios CSI_genero (16)'!Q39-'Beneficiarios CSI_genero (16)'!E39)/'Beneficiarios CSI_genero (16)'!E39</f>
        <v>-2.8169014084507043E-2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pane="topRight" activeCell="AE12" sqref="AE12:AJ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228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64" t="s">
        <v>228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</row>
    <row r="10" spans="1:36" ht="24.95" customHeight="1" x14ac:dyDescent="0.25">
      <c r="B10" s="10"/>
      <c r="C10" s="465" t="s">
        <v>13</v>
      </c>
      <c r="D10" s="465"/>
      <c r="E10" s="465"/>
      <c r="F10" s="465"/>
      <c r="G10" s="465"/>
      <c r="H10" s="465"/>
      <c r="I10" s="141"/>
      <c r="J10" s="465" t="s">
        <v>15</v>
      </c>
      <c r="K10" s="465"/>
      <c r="L10" s="465"/>
      <c r="M10" s="465"/>
      <c r="N10" s="465"/>
      <c r="O10" s="465"/>
      <c r="P10" s="141"/>
      <c r="Q10" s="465" t="s">
        <v>16</v>
      </c>
      <c r="R10" s="465"/>
      <c r="S10" s="465"/>
      <c r="T10" s="465"/>
      <c r="U10" s="465"/>
      <c r="V10" s="465"/>
      <c r="W10" s="141"/>
      <c r="X10" s="465" t="s">
        <v>14</v>
      </c>
      <c r="Y10" s="465"/>
      <c r="Z10" s="465"/>
      <c r="AA10" s="465"/>
      <c r="AB10" s="465"/>
      <c r="AC10" s="465"/>
      <c r="AE10" s="487" t="s">
        <v>219</v>
      </c>
      <c r="AF10" s="487"/>
      <c r="AG10" s="487"/>
      <c r="AH10" s="487"/>
      <c r="AI10" s="487"/>
      <c r="AJ10" s="487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16931</v>
      </c>
      <c r="D12" s="88">
        <v>37121</v>
      </c>
      <c r="E12" s="88">
        <v>38822</v>
      </c>
      <c r="F12" s="88">
        <v>37649</v>
      </c>
      <c r="G12" s="88">
        <v>35617</v>
      </c>
      <c r="H12" s="89">
        <v>166140</v>
      </c>
      <c r="I12" s="12"/>
      <c r="J12" s="87">
        <v>18178</v>
      </c>
      <c r="K12" s="88">
        <v>36762</v>
      </c>
      <c r="L12" s="88">
        <v>37973</v>
      </c>
      <c r="M12" s="88">
        <v>36319</v>
      </c>
      <c r="N12" s="88">
        <v>33642</v>
      </c>
      <c r="O12" s="89">
        <v>162874</v>
      </c>
      <c r="P12" s="12"/>
      <c r="Q12" s="87">
        <v>19295</v>
      </c>
      <c r="R12" s="88">
        <v>36556</v>
      </c>
      <c r="S12" s="88">
        <v>37600</v>
      </c>
      <c r="T12" s="88">
        <v>35680</v>
      </c>
      <c r="U12" s="88">
        <v>32358</v>
      </c>
      <c r="V12" s="89">
        <v>161489</v>
      </c>
      <c r="W12" s="11"/>
      <c r="X12" s="87">
        <v>20911</v>
      </c>
      <c r="Y12" s="88">
        <v>36681</v>
      </c>
      <c r="Z12" s="88">
        <v>37491</v>
      </c>
      <c r="AA12" s="88">
        <v>35395</v>
      </c>
      <c r="AB12" s="88">
        <v>31721</v>
      </c>
      <c r="AC12" s="89">
        <v>162199</v>
      </c>
      <c r="AE12" s="87">
        <v>21475</v>
      </c>
      <c r="AF12" s="88">
        <v>38013</v>
      </c>
      <c r="AG12" s="88">
        <v>39404</v>
      </c>
      <c r="AH12" s="88">
        <v>38107</v>
      </c>
      <c r="AI12" s="88">
        <v>35941</v>
      </c>
      <c r="AJ12" s="89">
        <v>172940</v>
      </c>
    </row>
    <row r="13" spans="1:36" x14ac:dyDescent="0.25">
      <c r="B13" s="3" t="str">
        <f>[1]Q3.2!A13</f>
        <v>Área Metropolitana de Lisboa</v>
      </c>
      <c r="C13" s="91">
        <v>3246</v>
      </c>
      <c r="D13" s="92">
        <v>6642</v>
      </c>
      <c r="E13" s="92">
        <v>6988</v>
      </c>
      <c r="F13" s="92">
        <v>6505</v>
      </c>
      <c r="G13" s="92">
        <v>6516</v>
      </c>
      <c r="H13" s="93">
        <v>29897</v>
      </c>
      <c r="I13" s="12"/>
      <c r="J13" s="91">
        <v>3429</v>
      </c>
      <c r="K13" s="92">
        <v>6563</v>
      </c>
      <c r="L13" s="92">
        <v>6821</v>
      </c>
      <c r="M13" s="92">
        <v>6302</v>
      </c>
      <c r="N13" s="92">
        <v>6207</v>
      </c>
      <c r="O13" s="93">
        <v>29322</v>
      </c>
      <c r="P13" s="12"/>
      <c r="Q13" s="91">
        <v>3528</v>
      </c>
      <c r="R13" s="92">
        <v>6530</v>
      </c>
      <c r="S13" s="92">
        <v>6762</v>
      </c>
      <c r="T13" s="92">
        <v>6200</v>
      </c>
      <c r="U13" s="92">
        <v>5976</v>
      </c>
      <c r="V13" s="93">
        <v>28996</v>
      </c>
      <c r="W13" s="11"/>
      <c r="X13" s="91">
        <v>3883</v>
      </c>
      <c r="Y13" s="92">
        <v>6578</v>
      </c>
      <c r="Z13" s="92">
        <v>6745</v>
      </c>
      <c r="AA13" s="92">
        <v>6179</v>
      </c>
      <c r="AB13" s="92">
        <v>5880</v>
      </c>
      <c r="AC13" s="93">
        <v>29265</v>
      </c>
      <c r="AE13" s="91">
        <v>3983</v>
      </c>
      <c r="AF13" s="92">
        <v>6819</v>
      </c>
      <c r="AG13" s="92">
        <v>7079</v>
      </c>
      <c r="AH13" s="92">
        <v>6595</v>
      </c>
      <c r="AI13" s="92">
        <v>6566</v>
      </c>
      <c r="AJ13" s="93">
        <v>31042</v>
      </c>
    </row>
    <row r="14" spans="1:36" x14ac:dyDescent="0.25">
      <c r="B14" s="3" t="str">
        <f>[1]Q3.2!A14</f>
        <v>Distrito de Lisboa</v>
      </c>
      <c r="C14" s="91">
        <v>2551</v>
      </c>
      <c r="D14" s="92">
        <v>5114</v>
      </c>
      <c r="E14" s="92">
        <v>5733</v>
      </c>
      <c r="F14" s="92">
        <v>5380</v>
      </c>
      <c r="G14" s="92">
        <v>5359</v>
      </c>
      <c r="H14" s="93">
        <v>24137</v>
      </c>
      <c r="I14" s="12"/>
      <c r="J14" s="91">
        <v>2689</v>
      </c>
      <c r="K14" s="92">
        <v>5049</v>
      </c>
      <c r="L14" s="92">
        <v>5609</v>
      </c>
      <c r="M14" s="92">
        <v>5209</v>
      </c>
      <c r="N14" s="92">
        <v>5132</v>
      </c>
      <c r="O14" s="93">
        <v>23688</v>
      </c>
      <c r="P14" s="12"/>
      <c r="Q14" s="91">
        <v>2764</v>
      </c>
      <c r="R14" s="92">
        <v>5033</v>
      </c>
      <c r="S14" s="92">
        <v>5557</v>
      </c>
      <c r="T14" s="92">
        <v>5116</v>
      </c>
      <c r="U14" s="92">
        <v>4963</v>
      </c>
      <c r="V14" s="93">
        <v>23433</v>
      </c>
      <c r="W14" s="11"/>
      <c r="X14" s="91">
        <v>3056</v>
      </c>
      <c r="Y14" s="92">
        <v>5086</v>
      </c>
      <c r="Z14" s="92">
        <v>5540</v>
      </c>
      <c r="AA14" s="92">
        <v>5098</v>
      </c>
      <c r="AB14" s="92">
        <v>4882</v>
      </c>
      <c r="AC14" s="93">
        <v>23662</v>
      </c>
      <c r="AE14" s="91">
        <v>3128</v>
      </c>
      <c r="AF14" s="92">
        <v>5276</v>
      </c>
      <c r="AG14" s="92">
        <v>5806</v>
      </c>
      <c r="AH14" s="92">
        <v>5452</v>
      </c>
      <c r="AI14" s="92">
        <v>5400</v>
      </c>
      <c r="AJ14" s="93">
        <v>25062</v>
      </c>
    </row>
    <row r="15" spans="1:36" x14ac:dyDescent="0.25">
      <c r="B15" s="3" t="str">
        <f>[1]Q3.2!A15</f>
        <v>Concelho de Lisboa</v>
      </c>
      <c r="C15" s="166">
        <v>653</v>
      </c>
      <c r="D15" s="167">
        <v>1296</v>
      </c>
      <c r="E15" s="167">
        <v>1466</v>
      </c>
      <c r="F15" s="167">
        <v>1444</v>
      </c>
      <c r="G15" s="167">
        <v>1623</v>
      </c>
      <c r="H15" s="168">
        <v>6482</v>
      </c>
      <c r="I15" s="180"/>
      <c r="J15" s="166">
        <v>697</v>
      </c>
      <c r="K15" s="167">
        <v>1272</v>
      </c>
      <c r="L15" s="167">
        <v>1437</v>
      </c>
      <c r="M15" s="167">
        <v>1418</v>
      </c>
      <c r="N15" s="167">
        <v>1566</v>
      </c>
      <c r="O15" s="168">
        <v>6390</v>
      </c>
      <c r="P15" s="180"/>
      <c r="Q15" s="166">
        <v>734</v>
      </c>
      <c r="R15" s="167">
        <v>1266</v>
      </c>
      <c r="S15" s="167">
        <v>1423</v>
      </c>
      <c r="T15" s="167">
        <v>1406</v>
      </c>
      <c r="U15" s="167">
        <v>1527</v>
      </c>
      <c r="V15" s="168">
        <v>6356</v>
      </c>
      <c r="W15" s="11"/>
      <c r="X15" s="166">
        <v>796</v>
      </c>
      <c r="Y15" s="167">
        <v>1278</v>
      </c>
      <c r="Z15" s="167">
        <v>1418</v>
      </c>
      <c r="AA15" s="167">
        <v>1405</v>
      </c>
      <c r="AB15" s="167">
        <v>1506</v>
      </c>
      <c r="AC15" s="168">
        <v>6403</v>
      </c>
      <c r="AE15" s="166">
        <v>814</v>
      </c>
      <c r="AF15" s="167">
        <v>1331</v>
      </c>
      <c r="AG15" s="167">
        <v>1483</v>
      </c>
      <c r="AH15" s="167">
        <v>1466</v>
      </c>
      <c r="AI15" s="167">
        <v>1634</v>
      </c>
      <c r="AJ15" s="168">
        <v>6728</v>
      </c>
    </row>
    <row r="16" spans="1:36" x14ac:dyDescent="0.25">
      <c r="B16" s="28" t="str">
        <f>[1]Q3.2!A16</f>
        <v>Ajuda</v>
      </c>
      <c r="C16" s="91">
        <v>21</v>
      </c>
      <c r="D16" s="92">
        <v>58</v>
      </c>
      <c r="E16" s="92">
        <v>60</v>
      </c>
      <c r="F16" s="92">
        <v>59</v>
      </c>
      <c r="G16" s="92">
        <v>45</v>
      </c>
      <c r="H16" s="93">
        <v>243</v>
      </c>
      <c r="I16" s="81"/>
      <c r="J16" s="91">
        <v>22</v>
      </c>
      <c r="K16" s="92">
        <v>56</v>
      </c>
      <c r="L16" s="92">
        <v>59</v>
      </c>
      <c r="M16" s="92">
        <v>58</v>
      </c>
      <c r="N16" s="92">
        <v>44</v>
      </c>
      <c r="O16" s="93">
        <v>239</v>
      </c>
      <c r="P16" s="81"/>
      <c r="Q16" s="91">
        <v>23</v>
      </c>
      <c r="R16" s="92">
        <v>57</v>
      </c>
      <c r="S16" s="92">
        <v>58</v>
      </c>
      <c r="T16" s="92">
        <v>58</v>
      </c>
      <c r="U16" s="92">
        <v>43</v>
      </c>
      <c r="V16" s="93">
        <v>239</v>
      </c>
      <c r="W16" s="11"/>
      <c r="X16" s="91">
        <v>27</v>
      </c>
      <c r="Y16" s="92">
        <v>58</v>
      </c>
      <c r="Z16" s="92">
        <v>58</v>
      </c>
      <c r="AA16" s="92">
        <v>58</v>
      </c>
      <c r="AB16" s="92">
        <v>43</v>
      </c>
      <c r="AC16" s="93">
        <v>244</v>
      </c>
      <c r="AE16" s="91">
        <v>28</v>
      </c>
      <c r="AF16" s="92">
        <v>60</v>
      </c>
      <c r="AG16" s="92">
        <v>60</v>
      </c>
      <c r="AH16" s="92">
        <v>59</v>
      </c>
      <c r="AI16" s="92">
        <v>45</v>
      </c>
      <c r="AJ16" s="93">
        <v>252</v>
      </c>
    </row>
    <row r="17" spans="2:36" x14ac:dyDescent="0.25">
      <c r="B17" s="28" t="str">
        <f>[1]Q3.2!A17</f>
        <v>Alcântara</v>
      </c>
      <c r="C17" s="91">
        <v>10</v>
      </c>
      <c r="D17" s="92">
        <v>39</v>
      </c>
      <c r="E17" s="92">
        <v>34</v>
      </c>
      <c r="F17" s="92">
        <v>33</v>
      </c>
      <c r="G17" s="92">
        <v>33</v>
      </c>
      <c r="H17" s="93">
        <v>149</v>
      </c>
      <c r="I17" s="81"/>
      <c r="J17" s="91">
        <v>15</v>
      </c>
      <c r="K17" s="92">
        <v>38</v>
      </c>
      <c r="L17" s="92">
        <v>33</v>
      </c>
      <c r="M17" s="92">
        <v>32</v>
      </c>
      <c r="N17" s="92">
        <v>30</v>
      </c>
      <c r="O17" s="93">
        <v>148</v>
      </c>
      <c r="P17" s="81"/>
      <c r="Q17" s="91">
        <v>16</v>
      </c>
      <c r="R17" s="92">
        <v>38</v>
      </c>
      <c r="S17" s="92">
        <v>32</v>
      </c>
      <c r="T17" s="92">
        <v>32</v>
      </c>
      <c r="U17" s="92">
        <v>31</v>
      </c>
      <c r="V17" s="93">
        <v>149</v>
      </c>
      <c r="W17" s="11"/>
      <c r="X17" s="91">
        <v>18</v>
      </c>
      <c r="Y17" s="92">
        <v>38</v>
      </c>
      <c r="Z17" s="92">
        <v>32</v>
      </c>
      <c r="AA17" s="92">
        <v>33</v>
      </c>
      <c r="AB17" s="92">
        <v>29</v>
      </c>
      <c r="AC17" s="93">
        <v>150</v>
      </c>
      <c r="AE17" s="91">
        <v>19</v>
      </c>
      <c r="AF17" s="92">
        <v>39</v>
      </c>
      <c r="AG17" s="92">
        <v>34</v>
      </c>
      <c r="AH17" s="92">
        <v>34</v>
      </c>
      <c r="AI17" s="92">
        <v>34</v>
      </c>
      <c r="AJ17" s="93">
        <v>160</v>
      </c>
    </row>
    <row r="18" spans="2:36" x14ac:dyDescent="0.25">
      <c r="B18" s="28" t="str">
        <f>[1]Q3.2!A18</f>
        <v>Alvalade</v>
      </c>
      <c r="C18" s="91">
        <v>18</v>
      </c>
      <c r="D18" s="92">
        <v>51</v>
      </c>
      <c r="E18" s="92">
        <v>58</v>
      </c>
      <c r="F18" s="92">
        <v>68</v>
      </c>
      <c r="G18" s="92">
        <v>98</v>
      </c>
      <c r="H18" s="93">
        <v>293</v>
      </c>
      <c r="I18" s="81"/>
      <c r="J18" s="91">
        <v>18</v>
      </c>
      <c r="K18" s="92">
        <v>51</v>
      </c>
      <c r="L18" s="92">
        <v>58</v>
      </c>
      <c r="M18" s="92">
        <v>68</v>
      </c>
      <c r="N18" s="92">
        <v>94</v>
      </c>
      <c r="O18" s="93">
        <v>289</v>
      </c>
      <c r="P18" s="81"/>
      <c r="Q18" s="91">
        <v>23</v>
      </c>
      <c r="R18" s="92">
        <v>51</v>
      </c>
      <c r="S18" s="92">
        <v>57</v>
      </c>
      <c r="T18" s="92">
        <v>67</v>
      </c>
      <c r="U18" s="92">
        <v>90</v>
      </c>
      <c r="V18" s="93">
        <v>288</v>
      </c>
      <c r="W18" s="11"/>
      <c r="X18" s="91">
        <v>24</v>
      </c>
      <c r="Y18" s="92">
        <v>53</v>
      </c>
      <c r="Z18" s="92">
        <v>57</v>
      </c>
      <c r="AA18" s="92">
        <v>68</v>
      </c>
      <c r="AB18" s="92">
        <v>90</v>
      </c>
      <c r="AC18" s="93">
        <v>292</v>
      </c>
      <c r="AE18" s="91">
        <v>24</v>
      </c>
      <c r="AF18" s="92">
        <v>53</v>
      </c>
      <c r="AG18" s="92">
        <v>58</v>
      </c>
      <c r="AH18" s="92">
        <v>72</v>
      </c>
      <c r="AI18" s="92">
        <v>98</v>
      </c>
      <c r="AJ18" s="93">
        <v>305</v>
      </c>
    </row>
    <row r="19" spans="2:36" x14ac:dyDescent="0.25">
      <c r="B19" s="28" t="str">
        <f>[1]Q3.2!A19</f>
        <v>Areeiro</v>
      </c>
      <c r="C19" s="91">
        <v>16</v>
      </c>
      <c r="D19" s="92">
        <v>21</v>
      </c>
      <c r="E19" s="92">
        <v>38</v>
      </c>
      <c r="F19" s="92">
        <v>58</v>
      </c>
      <c r="G19" s="92">
        <v>73</v>
      </c>
      <c r="H19" s="93">
        <v>206</v>
      </c>
      <c r="I19" s="81"/>
      <c r="J19" s="91">
        <v>18</v>
      </c>
      <c r="K19" s="92">
        <v>21</v>
      </c>
      <c r="L19" s="92">
        <v>37</v>
      </c>
      <c r="M19" s="92">
        <v>55</v>
      </c>
      <c r="N19" s="92">
        <v>71</v>
      </c>
      <c r="O19" s="93">
        <v>202</v>
      </c>
      <c r="P19" s="81"/>
      <c r="Q19" s="91">
        <v>18</v>
      </c>
      <c r="R19" s="92">
        <v>21</v>
      </c>
      <c r="S19" s="92">
        <v>35</v>
      </c>
      <c r="T19" s="92">
        <v>54</v>
      </c>
      <c r="U19" s="92">
        <v>68</v>
      </c>
      <c r="V19" s="93">
        <v>196</v>
      </c>
      <c r="W19" s="11"/>
      <c r="X19" s="91">
        <v>23</v>
      </c>
      <c r="Y19" s="92">
        <v>22</v>
      </c>
      <c r="Z19" s="92">
        <v>36</v>
      </c>
      <c r="AA19" s="92">
        <v>54</v>
      </c>
      <c r="AB19" s="92">
        <v>66</v>
      </c>
      <c r="AC19" s="93">
        <v>201</v>
      </c>
      <c r="AE19" s="91">
        <v>23</v>
      </c>
      <c r="AF19" s="92">
        <v>23</v>
      </c>
      <c r="AG19" s="92">
        <v>39</v>
      </c>
      <c r="AH19" s="92">
        <v>58</v>
      </c>
      <c r="AI19" s="92">
        <v>73</v>
      </c>
      <c r="AJ19" s="93">
        <v>216</v>
      </c>
    </row>
    <row r="20" spans="2:36" x14ac:dyDescent="0.25">
      <c r="B20" s="28" t="str">
        <f>[1]Q3.2!A20</f>
        <v>Arroios</v>
      </c>
      <c r="C20" s="91">
        <v>56</v>
      </c>
      <c r="D20" s="92">
        <v>116</v>
      </c>
      <c r="E20" s="92">
        <v>116</v>
      </c>
      <c r="F20" s="92">
        <v>119</v>
      </c>
      <c r="G20" s="92">
        <v>144</v>
      </c>
      <c r="H20" s="93">
        <v>551</v>
      </c>
      <c r="I20" s="81"/>
      <c r="J20" s="91">
        <v>59</v>
      </c>
      <c r="K20" s="92">
        <v>114</v>
      </c>
      <c r="L20" s="92">
        <v>112</v>
      </c>
      <c r="M20" s="92">
        <v>118</v>
      </c>
      <c r="N20" s="92">
        <v>139</v>
      </c>
      <c r="O20" s="93">
        <v>542</v>
      </c>
      <c r="P20" s="81"/>
      <c r="Q20" s="91">
        <v>62</v>
      </c>
      <c r="R20" s="92">
        <v>112</v>
      </c>
      <c r="S20" s="92">
        <v>110</v>
      </c>
      <c r="T20" s="92">
        <v>116</v>
      </c>
      <c r="U20" s="92">
        <v>136</v>
      </c>
      <c r="V20" s="93">
        <v>536</v>
      </c>
      <c r="W20" s="11"/>
      <c r="X20" s="91">
        <v>67</v>
      </c>
      <c r="Y20" s="92">
        <v>115</v>
      </c>
      <c r="Z20" s="92">
        <v>110</v>
      </c>
      <c r="AA20" s="92">
        <v>115</v>
      </c>
      <c r="AB20" s="92">
        <v>134</v>
      </c>
      <c r="AC20" s="93">
        <v>541</v>
      </c>
      <c r="AE20" s="91">
        <v>69</v>
      </c>
      <c r="AF20" s="92">
        <v>119</v>
      </c>
      <c r="AG20" s="92">
        <v>117</v>
      </c>
      <c r="AH20" s="92">
        <v>120</v>
      </c>
      <c r="AI20" s="92">
        <v>146</v>
      </c>
      <c r="AJ20" s="93">
        <v>571</v>
      </c>
    </row>
    <row r="21" spans="2:36" x14ac:dyDescent="0.25">
      <c r="B21" s="28" t="str">
        <f>[1]Q3.2!A21</f>
        <v>Avenidas Novas</v>
      </c>
      <c r="C21" s="91">
        <v>21</v>
      </c>
      <c r="D21" s="92">
        <v>36</v>
      </c>
      <c r="E21" s="92">
        <v>51</v>
      </c>
      <c r="F21" s="92">
        <v>58</v>
      </c>
      <c r="G21" s="92">
        <v>88</v>
      </c>
      <c r="H21" s="93">
        <v>254</v>
      </c>
      <c r="I21" s="81"/>
      <c r="J21" s="91">
        <v>23</v>
      </c>
      <c r="K21" s="92">
        <v>36</v>
      </c>
      <c r="L21" s="92">
        <v>50</v>
      </c>
      <c r="M21" s="92">
        <v>58</v>
      </c>
      <c r="N21" s="92">
        <v>85</v>
      </c>
      <c r="O21" s="93">
        <v>252</v>
      </c>
      <c r="P21" s="81"/>
      <c r="Q21" s="91">
        <v>24</v>
      </c>
      <c r="R21" s="92">
        <v>35</v>
      </c>
      <c r="S21" s="92">
        <v>49</v>
      </c>
      <c r="T21" s="92">
        <v>59</v>
      </c>
      <c r="U21" s="92">
        <v>81</v>
      </c>
      <c r="V21" s="93">
        <v>248</v>
      </c>
      <c r="W21" s="11"/>
      <c r="X21" s="91">
        <v>25</v>
      </c>
      <c r="Y21" s="92">
        <v>35</v>
      </c>
      <c r="Z21" s="92">
        <v>48</v>
      </c>
      <c r="AA21" s="92">
        <v>59</v>
      </c>
      <c r="AB21" s="92">
        <v>81</v>
      </c>
      <c r="AC21" s="93">
        <v>248</v>
      </c>
      <c r="AE21" s="91">
        <v>25</v>
      </c>
      <c r="AF21" s="92">
        <v>36</v>
      </c>
      <c r="AG21" s="92">
        <v>52</v>
      </c>
      <c r="AH21" s="92">
        <v>59</v>
      </c>
      <c r="AI21" s="92">
        <v>89</v>
      </c>
      <c r="AJ21" s="93">
        <v>261</v>
      </c>
    </row>
    <row r="22" spans="2:36" x14ac:dyDescent="0.25">
      <c r="B22" s="28" t="str">
        <f>[1]Q3.2!A22</f>
        <v>Beato</v>
      </c>
      <c r="C22" s="91">
        <v>39</v>
      </c>
      <c r="D22" s="92">
        <v>35</v>
      </c>
      <c r="E22" s="92">
        <v>47</v>
      </c>
      <c r="F22" s="92">
        <v>47</v>
      </c>
      <c r="G22" s="92">
        <v>37</v>
      </c>
      <c r="H22" s="93">
        <v>205</v>
      </c>
      <c r="I22" s="81"/>
      <c r="J22" s="91">
        <v>40</v>
      </c>
      <c r="K22" s="92">
        <v>35</v>
      </c>
      <c r="L22" s="92">
        <v>46</v>
      </c>
      <c r="M22" s="92">
        <v>47</v>
      </c>
      <c r="N22" s="92">
        <v>36</v>
      </c>
      <c r="O22" s="93">
        <v>204</v>
      </c>
      <c r="P22" s="81"/>
      <c r="Q22" s="91">
        <v>43</v>
      </c>
      <c r="R22" s="92">
        <v>36</v>
      </c>
      <c r="S22" s="92">
        <v>46</v>
      </c>
      <c r="T22" s="92">
        <v>47</v>
      </c>
      <c r="U22" s="92">
        <v>36</v>
      </c>
      <c r="V22" s="93">
        <v>208</v>
      </c>
      <c r="W22" s="11"/>
      <c r="X22" s="91">
        <v>47</v>
      </c>
      <c r="Y22" s="92">
        <v>35</v>
      </c>
      <c r="Z22" s="92">
        <v>45</v>
      </c>
      <c r="AA22" s="92">
        <v>46</v>
      </c>
      <c r="AB22" s="92">
        <v>36</v>
      </c>
      <c r="AC22" s="93">
        <v>209</v>
      </c>
      <c r="AE22" s="91">
        <v>48</v>
      </c>
      <c r="AF22" s="92">
        <v>36</v>
      </c>
      <c r="AG22" s="92">
        <v>47</v>
      </c>
      <c r="AH22" s="92">
        <v>47</v>
      </c>
      <c r="AI22" s="92">
        <v>37</v>
      </c>
      <c r="AJ22" s="93">
        <v>215</v>
      </c>
    </row>
    <row r="23" spans="2:36" x14ac:dyDescent="0.25">
      <c r="B23" s="28" t="str">
        <f>[1]Q3.2!A23</f>
        <v>Belém</v>
      </c>
      <c r="C23" s="91">
        <v>16</v>
      </c>
      <c r="D23" s="92">
        <v>18</v>
      </c>
      <c r="E23" s="92">
        <v>36</v>
      </c>
      <c r="F23" s="92">
        <v>35</v>
      </c>
      <c r="G23" s="92">
        <v>37</v>
      </c>
      <c r="H23" s="93">
        <v>142</v>
      </c>
      <c r="I23" s="81"/>
      <c r="J23" s="91">
        <v>16</v>
      </c>
      <c r="K23" s="92">
        <v>18</v>
      </c>
      <c r="L23" s="92">
        <v>36</v>
      </c>
      <c r="M23" s="92">
        <v>36</v>
      </c>
      <c r="N23" s="92">
        <v>36</v>
      </c>
      <c r="O23" s="93">
        <v>142</v>
      </c>
      <c r="P23" s="81"/>
      <c r="Q23" s="91">
        <v>17</v>
      </c>
      <c r="R23" s="92">
        <v>17</v>
      </c>
      <c r="S23" s="92">
        <v>36</v>
      </c>
      <c r="T23" s="92">
        <v>36</v>
      </c>
      <c r="U23" s="92">
        <v>36</v>
      </c>
      <c r="V23" s="93">
        <v>142</v>
      </c>
      <c r="W23" s="11"/>
      <c r="X23" s="91">
        <v>17</v>
      </c>
      <c r="Y23" s="92">
        <v>17</v>
      </c>
      <c r="Z23" s="92">
        <v>36</v>
      </c>
      <c r="AA23" s="92">
        <v>36</v>
      </c>
      <c r="AB23" s="92">
        <v>36</v>
      </c>
      <c r="AC23" s="93">
        <v>142</v>
      </c>
      <c r="AE23" s="91">
        <v>17</v>
      </c>
      <c r="AF23" s="92">
        <v>18</v>
      </c>
      <c r="AG23" s="92">
        <v>36</v>
      </c>
      <c r="AH23" s="92">
        <v>37</v>
      </c>
      <c r="AI23" s="92">
        <v>37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102</v>
      </c>
      <c r="E24" s="92">
        <v>103</v>
      </c>
      <c r="F24" s="92">
        <v>107</v>
      </c>
      <c r="G24" s="92">
        <v>96</v>
      </c>
      <c r="H24" s="93">
        <v>450</v>
      </c>
      <c r="I24" s="81"/>
      <c r="J24" s="91">
        <v>45</v>
      </c>
      <c r="K24" s="92">
        <v>101</v>
      </c>
      <c r="L24" s="92">
        <v>103</v>
      </c>
      <c r="M24" s="92">
        <v>108</v>
      </c>
      <c r="N24" s="92">
        <v>93</v>
      </c>
      <c r="O24" s="93">
        <v>450</v>
      </c>
      <c r="P24" s="81"/>
      <c r="Q24" s="91">
        <v>47</v>
      </c>
      <c r="R24" s="92">
        <v>101</v>
      </c>
      <c r="S24" s="92">
        <v>104</v>
      </c>
      <c r="T24" s="92">
        <v>107</v>
      </c>
      <c r="U24" s="92">
        <v>89</v>
      </c>
      <c r="V24" s="93">
        <v>448</v>
      </c>
      <c r="W24" s="11"/>
      <c r="X24" s="91">
        <v>51</v>
      </c>
      <c r="Y24" s="92">
        <v>102</v>
      </c>
      <c r="Z24" s="92">
        <v>105</v>
      </c>
      <c r="AA24" s="92">
        <v>106</v>
      </c>
      <c r="AB24" s="92">
        <v>87</v>
      </c>
      <c r="AC24" s="93">
        <v>451</v>
      </c>
      <c r="AE24" s="91">
        <v>52</v>
      </c>
      <c r="AF24" s="92">
        <v>106</v>
      </c>
      <c r="AG24" s="92">
        <v>105</v>
      </c>
      <c r="AH24" s="92">
        <v>109</v>
      </c>
      <c r="AI24" s="92">
        <v>96</v>
      </c>
      <c r="AJ24" s="93">
        <v>468</v>
      </c>
    </row>
    <row r="25" spans="2:36" x14ac:dyDescent="0.25">
      <c r="B25" s="28" t="str">
        <f>[1]Q3.2!A25</f>
        <v>Campo de Ourique</v>
      </c>
      <c r="C25" s="91">
        <v>27</v>
      </c>
      <c r="D25" s="92">
        <v>48</v>
      </c>
      <c r="E25" s="92">
        <v>41</v>
      </c>
      <c r="F25" s="92">
        <v>57</v>
      </c>
      <c r="G25" s="92">
        <v>85</v>
      </c>
      <c r="H25" s="93">
        <v>258</v>
      </c>
      <c r="I25" s="81"/>
      <c r="J25" s="91">
        <v>27</v>
      </c>
      <c r="K25" s="92">
        <v>49</v>
      </c>
      <c r="L25" s="92">
        <v>41</v>
      </c>
      <c r="M25" s="92">
        <v>56</v>
      </c>
      <c r="N25" s="92">
        <v>84</v>
      </c>
      <c r="O25" s="93">
        <v>257</v>
      </c>
      <c r="P25" s="81"/>
      <c r="Q25" s="91">
        <v>29</v>
      </c>
      <c r="R25" s="92">
        <v>47</v>
      </c>
      <c r="S25" s="92">
        <v>40</v>
      </c>
      <c r="T25" s="92">
        <v>56</v>
      </c>
      <c r="U25" s="92">
        <v>81</v>
      </c>
      <c r="V25" s="93">
        <v>253</v>
      </c>
      <c r="W25" s="11"/>
      <c r="X25" s="91">
        <v>31</v>
      </c>
      <c r="Y25" s="92">
        <v>47</v>
      </c>
      <c r="Z25" s="92">
        <v>41</v>
      </c>
      <c r="AA25" s="92">
        <v>56</v>
      </c>
      <c r="AB25" s="92">
        <v>81</v>
      </c>
      <c r="AC25" s="93">
        <v>256</v>
      </c>
      <c r="AE25" s="91">
        <v>33</v>
      </c>
      <c r="AF25" s="92">
        <v>49</v>
      </c>
      <c r="AG25" s="92">
        <v>42</v>
      </c>
      <c r="AH25" s="92">
        <v>57</v>
      </c>
      <c r="AI25" s="92">
        <v>85</v>
      </c>
      <c r="AJ25" s="93">
        <v>266</v>
      </c>
    </row>
    <row r="26" spans="2:36" x14ac:dyDescent="0.25">
      <c r="B26" s="28" t="str">
        <f>[1]Q3.2!A26</f>
        <v>Campolide</v>
      </c>
      <c r="C26" s="91">
        <v>11</v>
      </c>
      <c r="D26" s="92">
        <v>33</v>
      </c>
      <c r="E26" s="92">
        <v>41</v>
      </c>
      <c r="F26" s="92">
        <v>30</v>
      </c>
      <c r="G26" s="92">
        <v>53</v>
      </c>
      <c r="H26" s="93">
        <v>168</v>
      </c>
      <c r="I26" s="81"/>
      <c r="J26" s="91">
        <v>13</v>
      </c>
      <c r="K26" s="92">
        <v>31</v>
      </c>
      <c r="L26" s="92">
        <v>40</v>
      </c>
      <c r="M26" s="92">
        <v>30</v>
      </c>
      <c r="N26" s="92">
        <v>49</v>
      </c>
      <c r="O26" s="93">
        <v>163</v>
      </c>
      <c r="P26" s="81"/>
      <c r="Q26" s="91">
        <v>14</v>
      </c>
      <c r="R26" s="92">
        <v>31</v>
      </c>
      <c r="S26" s="92">
        <v>39</v>
      </c>
      <c r="T26" s="92">
        <v>30</v>
      </c>
      <c r="U26" s="92">
        <v>48</v>
      </c>
      <c r="V26" s="93">
        <v>162</v>
      </c>
      <c r="W26" s="11"/>
      <c r="X26" s="91">
        <v>16</v>
      </c>
      <c r="Y26" s="92">
        <v>30</v>
      </c>
      <c r="Z26" s="92">
        <v>40</v>
      </c>
      <c r="AA26" s="92">
        <v>31</v>
      </c>
      <c r="AB26" s="92">
        <v>46</v>
      </c>
      <c r="AC26" s="93">
        <v>163</v>
      </c>
      <c r="AE26" s="91">
        <v>16</v>
      </c>
      <c r="AF26" s="92">
        <v>33</v>
      </c>
      <c r="AG26" s="92">
        <v>43</v>
      </c>
      <c r="AH26" s="92">
        <v>32</v>
      </c>
      <c r="AI26" s="92">
        <v>53</v>
      </c>
      <c r="AJ26" s="93">
        <v>177</v>
      </c>
    </row>
    <row r="27" spans="2:36" x14ac:dyDescent="0.25">
      <c r="B27" s="28" t="str">
        <f>[1]Q3.2!A27</f>
        <v>Carnide</v>
      </c>
      <c r="C27" s="91">
        <v>12</v>
      </c>
      <c r="D27" s="92">
        <v>41</v>
      </c>
      <c r="E27" s="92">
        <v>49</v>
      </c>
      <c r="F27" s="92">
        <v>45</v>
      </c>
      <c r="G27" s="92">
        <v>33</v>
      </c>
      <c r="H27" s="93">
        <v>180</v>
      </c>
      <c r="I27" s="81"/>
      <c r="J27" s="91">
        <v>12</v>
      </c>
      <c r="K27" s="92">
        <v>40</v>
      </c>
      <c r="L27" s="92">
        <v>49</v>
      </c>
      <c r="M27" s="92">
        <v>42</v>
      </c>
      <c r="N27" s="92">
        <v>32</v>
      </c>
      <c r="O27" s="93">
        <v>175</v>
      </c>
      <c r="P27" s="81"/>
      <c r="Q27" s="91">
        <v>13</v>
      </c>
      <c r="R27" s="92">
        <v>40</v>
      </c>
      <c r="S27" s="92">
        <v>49</v>
      </c>
      <c r="T27" s="92">
        <v>42</v>
      </c>
      <c r="U27" s="92">
        <v>33</v>
      </c>
      <c r="V27" s="93">
        <v>177</v>
      </c>
      <c r="W27" s="11"/>
      <c r="X27" s="91">
        <v>14</v>
      </c>
      <c r="Y27" s="92">
        <v>40</v>
      </c>
      <c r="Z27" s="92">
        <v>49</v>
      </c>
      <c r="AA27" s="92">
        <v>42</v>
      </c>
      <c r="AB27" s="92">
        <v>32</v>
      </c>
      <c r="AC27" s="93">
        <v>177</v>
      </c>
      <c r="AE27" s="91">
        <v>14</v>
      </c>
      <c r="AF27" s="92">
        <v>41</v>
      </c>
      <c r="AG27" s="92">
        <v>49</v>
      </c>
      <c r="AH27" s="92">
        <v>45</v>
      </c>
      <c r="AI27" s="92">
        <v>34</v>
      </c>
      <c r="AJ27" s="93">
        <v>183</v>
      </c>
    </row>
    <row r="28" spans="2:36" x14ac:dyDescent="0.25">
      <c r="B28" s="28" t="str">
        <f>[1]Q3.2!A28</f>
        <v>Estrela</v>
      </c>
      <c r="C28" s="91">
        <v>24</v>
      </c>
      <c r="D28" s="92">
        <v>35</v>
      </c>
      <c r="E28" s="92">
        <v>44</v>
      </c>
      <c r="F28" s="92">
        <v>54</v>
      </c>
      <c r="G28" s="92">
        <v>61</v>
      </c>
      <c r="H28" s="93">
        <v>218</v>
      </c>
      <c r="I28" s="81"/>
      <c r="J28" s="91">
        <v>25</v>
      </c>
      <c r="K28" s="92">
        <v>34</v>
      </c>
      <c r="L28" s="92">
        <v>43</v>
      </c>
      <c r="M28" s="92">
        <v>54</v>
      </c>
      <c r="N28" s="92">
        <v>61</v>
      </c>
      <c r="O28" s="93">
        <v>217</v>
      </c>
      <c r="P28" s="81"/>
      <c r="Q28" s="91">
        <v>27</v>
      </c>
      <c r="R28" s="92">
        <v>34</v>
      </c>
      <c r="S28" s="92">
        <v>43</v>
      </c>
      <c r="T28" s="92">
        <v>51</v>
      </c>
      <c r="U28" s="92">
        <v>59</v>
      </c>
      <c r="V28" s="93">
        <v>214</v>
      </c>
      <c r="W28" s="11"/>
      <c r="X28" s="91">
        <v>28</v>
      </c>
      <c r="Y28" s="92">
        <v>34</v>
      </c>
      <c r="Z28" s="92">
        <v>44</v>
      </c>
      <c r="AA28" s="92">
        <v>51</v>
      </c>
      <c r="AB28" s="92">
        <v>58</v>
      </c>
      <c r="AC28" s="93">
        <v>215</v>
      </c>
      <c r="AE28" s="91">
        <v>28</v>
      </c>
      <c r="AF28" s="92">
        <v>36</v>
      </c>
      <c r="AG28" s="92">
        <v>45</v>
      </c>
      <c r="AH28" s="92">
        <v>54</v>
      </c>
      <c r="AI28" s="92">
        <v>61</v>
      </c>
      <c r="AJ28" s="93">
        <v>224</v>
      </c>
    </row>
    <row r="29" spans="2:36" x14ac:dyDescent="0.25">
      <c r="B29" s="28" t="str">
        <f>[1]Q3.2!A29</f>
        <v>Lumiar</v>
      </c>
      <c r="C29" s="91">
        <v>22</v>
      </c>
      <c r="D29" s="92">
        <v>50</v>
      </c>
      <c r="E29" s="92">
        <v>69</v>
      </c>
      <c r="F29" s="92">
        <v>58</v>
      </c>
      <c r="G29" s="92">
        <v>77</v>
      </c>
      <c r="H29" s="93">
        <v>276</v>
      </c>
      <c r="I29" s="81"/>
      <c r="J29" s="91">
        <v>23</v>
      </c>
      <c r="K29" s="92">
        <v>48</v>
      </c>
      <c r="L29" s="92">
        <v>68</v>
      </c>
      <c r="M29" s="92">
        <v>57</v>
      </c>
      <c r="N29" s="92">
        <v>75</v>
      </c>
      <c r="O29" s="93">
        <v>271</v>
      </c>
      <c r="P29" s="81"/>
      <c r="Q29" s="91">
        <v>24</v>
      </c>
      <c r="R29" s="92">
        <v>48</v>
      </c>
      <c r="S29" s="92">
        <v>66</v>
      </c>
      <c r="T29" s="92">
        <v>57</v>
      </c>
      <c r="U29" s="92">
        <v>74</v>
      </c>
      <c r="V29" s="93">
        <v>269</v>
      </c>
      <c r="W29" s="11"/>
      <c r="X29" s="91">
        <v>25</v>
      </c>
      <c r="Y29" s="92">
        <v>49</v>
      </c>
      <c r="Z29" s="92">
        <v>64</v>
      </c>
      <c r="AA29" s="92">
        <v>56</v>
      </c>
      <c r="AB29" s="92">
        <v>74</v>
      </c>
      <c r="AC29" s="93">
        <v>268</v>
      </c>
      <c r="AE29" s="91">
        <v>26</v>
      </c>
      <c r="AF29" s="92">
        <v>51</v>
      </c>
      <c r="AG29" s="92">
        <v>69</v>
      </c>
      <c r="AH29" s="92">
        <v>59</v>
      </c>
      <c r="AI29" s="92">
        <v>77</v>
      </c>
      <c r="AJ29" s="93">
        <v>282</v>
      </c>
    </row>
    <row r="30" spans="2:36" x14ac:dyDescent="0.25">
      <c r="B30" s="28" t="str">
        <f>[1]Q3.2!A30</f>
        <v>Marvila</v>
      </c>
      <c r="C30" s="91">
        <v>62</v>
      </c>
      <c r="D30" s="92">
        <v>140</v>
      </c>
      <c r="E30" s="92">
        <v>169</v>
      </c>
      <c r="F30" s="92">
        <v>116</v>
      </c>
      <c r="G30" s="92">
        <v>128</v>
      </c>
      <c r="H30" s="93">
        <v>615</v>
      </c>
      <c r="I30" s="81"/>
      <c r="J30" s="91">
        <v>75</v>
      </c>
      <c r="K30" s="92">
        <v>137</v>
      </c>
      <c r="L30" s="92">
        <v>166</v>
      </c>
      <c r="M30" s="92">
        <v>113</v>
      </c>
      <c r="N30" s="92">
        <v>122</v>
      </c>
      <c r="O30" s="93">
        <v>613</v>
      </c>
      <c r="P30" s="81"/>
      <c r="Q30" s="91">
        <v>81</v>
      </c>
      <c r="R30" s="92">
        <v>135</v>
      </c>
      <c r="S30" s="92">
        <v>165</v>
      </c>
      <c r="T30" s="92">
        <v>111</v>
      </c>
      <c r="U30" s="92">
        <v>119</v>
      </c>
      <c r="V30" s="93">
        <v>611</v>
      </c>
      <c r="W30" s="11"/>
      <c r="X30" s="91">
        <v>89</v>
      </c>
      <c r="Y30" s="92">
        <v>136</v>
      </c>
      <c r="Z30" s="92">
        <v>163</v>
      </c>
      <c r="AA30" s="92">
        <v>111</v>
      </c>
      <c r="AB30" s="92">
        <v>118</v>
      </c>
      <c r="AC30" s="93">
        <v>617</v>
      </c>
      <c r="AE30" s="91">
        <v>89</v>
      </c>
      <c r="AF30" s="92">
        <v>143</v>
      </c>
      <c r="AG30" s="92">
        <v>170</v>
      </c>
      <c r="AH30" s="92">
        <v>119</v>
      </c>
      <c r="AI30" s="92">
        <v>130</v>
      </c>
      <c r="AJ30" s="93">
        <v>651</v>
      </c>
    </row>
    <row r="31" spans="2:36" x14ac:dyDescent="0.25">
      <c r="B31" s="28" t="str">
        <f>[1]Q3.2!A31</f>
        <v>Misericórdia</v>
      </c>
      <c r="C31" s="91">
        <v>19</v>
      </c>
      <c r="D31" s="92">
        <v>48</v>
      </c>
      <c r="E31" s="92">
        <v>48</v>
      </c>
      <c r="F31" s="92">
        <v>43</v>
      </c>
      <c r="G31" s="92">
        <v>56</v>
      </c>
      <c r="H31" s="93">
        <v>214</v>
      </c>
      <c r="I31" s="81"/>
      <c r="J31" s="91">
        <v>19</v>
      </c>
      <c r="K31" s="92">
        <v>47</v>
      </c>
      <c r="L31" s="92">
        <v>46</v>
      </c>
      <c r="M31" s="92">
        <v>41</v>
      </c>
      <c r="N31" s="92">
        <v>54</v>
      </c>
      <c r="O31" s="93">
        <v>207</v>
      </c>
      <c r="P31" s="81"/>
      <c r="Q31" s="91">
        <v>19</v>
      </c>
      <c r="R31" s="92">
        <v>48</v>
      </c>
      <c r="S31" s="92">
        <v>46</v>
      </c>
      <c r="T31" s="92">
        <v>41</v>
      </c>
      <c r="U31" s="92">
        <v>54</v>
      </c>
      <c r="V31" s="93">
        <v>208</v>
      </c>
      <c r="W31" s="11"/>
      <c r="X31" s="91">
        <v>20</v>
      </c>
      <c r="Y31" s="92">
        <v>46</v>
      </c>
      <c r="Z31" s="92">
        <v>47</v>
      </c>
      <c r="AA31" s="92">
        <v>42</v>
      </c>
      <c r="AB31" s="92">
        <v>52</v>
      </c>
      <c r="AC31" s="93">
        <v>207</v>
      </c>
      <c r="AE31" s="91">
        <v>21</v>
      </c>
      <c r="AF31" s="92">
        <v>49</v>
      </c>
      <c r="AG31" s="92">
        <v>50</v>
      </c>
      <c r="AH31" s="92">
        <v>44</v>
      </c>
      <c r="AI31" s="92">
        <v>56</v>
      </c>
      <c r="AJ31" s="93">
        <v>220</v>
      </c>
    </row>
    <row r="32" spans="2:36" x14ac:dyDescent="0.25">
      <c r="B32" s="28" t="str">
        <f>[1]Q3.2!A32</f>
        <v>Olivais</v>
      </c>
      <c r="C32" s="91">
        <v>26</v>
      </c>
      <c r="D32" s="92">
        <v>71</v>
      </c>
      <c r="E32" s="92">
        <v>73</v>
      </c>
      <c r="F32" s="92">
        <v>96</v>
      </c>
      <c r="G32" s="92">
        <v>80</v>
      </c>
      <c r="H32" s="93">
        <v>346</v>
      </c>
      <c r="I32" s="81"/>
      <c r="J32" s="91">
        <v>27</v>
      </c>
      <c r="K32" s="92">
        <v>71</v>
      </c>
      <c r="L32" s="92">
        <v>70</v>
      </c>
      <c r="M32" s="92">
        <v>89</v>
      </c>
      <c r="N32" s="92">
        <v>79</v>
      </c>
      <c r="O32" s="93">
        <v>336</v>
      </c>
      <c r="P32" s="81"/>
      <c r="Q32" s="91">
        <v>30</v>
      </c>
      <c r="R32" s="92">
        <v>71</v>
      </c>
      <c r="S32" s="92">
        <v>70</v>
      </c>
      <c r="T32" s="92">
        <v>90</v>
      </c>
      <c r="U32" s="92">
        <v>78</v>
      </c>
      <c r="V32" s="93">
        <v>339</v>
      </c>
      <c r="W32" s="11"/>
      <c r="X32" s="91">
        <v>33</v>
      </c>
      <c r="Y32" s="92">
        <v>72</v>
      </c>
      <c r="Z32" s="92">
        <v>70</v>
      </c>
      <c r="AA32" s="92">
        <v>89</v>
      </c>
      <c r="AB32" s="92">
        <v>78</v>
      </c>
      <c r="AC32" s="93">
        <v>342</v>
      </c>
      <c r="AE32" s="91">
        <v>34</v>
      </c>
      <c r="AF32" s="92">
        <v>75</v>
      </c>
      <c r="AG32" s="92">
        <v>73</v>
      </c>
      <c r="AH32" s="92">
        <v>97</v>
      </c>
      <c r="AI32" s="92">
        <v>81</v>
      </c>
      <c r="AJ32" s="93">
        <v>360</v>
      </c>
    </row>
    <row r="33" spans="2:36" x14ac:dyDescent="0.25">
      <c r="B33" s="28" t="str">
        <f>[1]Q3.2!A33</f>
        <v>Parque das Nações</v>
      </c>
      <c r="C33" s="91">
        <v>8</v>
      </c>
      <c r="D33" s="92">
        <v>10</v>
      </c>
      <c r="E33" s="92">
        <v>16</v>
      </c>
      <c r="F33" s="92">
        <v>14</v>
      </c>
      <c r="G33" s="92">
        <v>11</v>
      </c>
      <c r="H33" s="93">
        <v>59</v>
      </c>
      <c r="I33" s="81"/>
      <c r="J33" s="91">
        <v>8</v>
      </c>
      <c r="K33" s="92">
        <v>10</v>
      </c>
      <c r="L33" s="92">
        <v>16</v>
      </c>
      <c r="M33" s="92">
        <v>14</v>
      </c>
      <c r="N33" s="92">
        <v>11</v>
      </c>
      <c r="O33" s="93">
        <v>59</v>
      </c>
      <c r="P33" s="81"/>
      <c r="Q33" s="91">
        <v>8</v>
      </c>
      <c r="R33" s="92">
        <v>11</v>
      </c>
      <c r="S33" s="92">
        <v>16</v>
      </c>
      <c r="T33" s="92">
        <v>13</v>
      </c>
      <c r="U33" s="92">
        <v>11</v>
      </c>
      <c r="V33" s="93">
        <v>59</v>
      </c>
      <c r="W33" s="11"/>
      <c r="X33" s="91">
        <v>9</v>
      </c>
      <c r="Y33" s="92">
        <v>11</v>
      </c>
      <c r="Z33" s="92">
        <v>16</v>
      </c>
      <c r="AA33" s="92">
        <v>12</v>
      </c>
      <c r="AB33" s="92">
        <v>11</v>
      </c>
      <c r="AC33" s="93">
        <v>59</v>
      </c>
      <c r="AE33" s="91">
        <v>9</v>
      </c>
      <c r="AF33" s="92">
        <v>11</v>
      </c>
      <c r="AG33" s="92">
        <v>16</v>
      </c>
      <c r="AH33" s="92">
        <v>14</v>
      </c>
      <c r="AI33" s="92">
        <v>11</v>
      </c>
      <c r="AJ33" s="93">
        <v>61</v>
      </c>
    </row>
    <row r="34" spans="2:36" x14ac:dyDescent="0.25">
      <c r="B34" s="28" t="str">
        <f>[1]Q3.2!A34</f>
        <v>Penha de França</v>
      </c>
      <c r="C34" s="91">
        <v>62</v>
      </c>
      <c r="D34" s="92">
        <v>102</v>
      </c>
      <c r="E34" s="92">
        <v>101</v>
      </c>
      <c r="F34" s="92">
        <v>99</v>
      </c>
      <c r="G34" s="92">
        <v>114</v>
      </c>
      <c r="H34" s="93">
        <v>478</v>
      </c>
      <c r="I34" s="81"/>
      <c r="J34" s="91">
        <v>63</v>
      </c>
      <c r="K34" s="92">
        <v>95</v>
      </c>
      <c r="L34" s="92">
        <v>98</v>
      </c>
      <c r="M34" s="92">
        <v>96</v>
      </c>
      <c r="N34" s="92">
        <v>107</v>
      </c>
      <c r="O34" s="93">
        <v>459</v>
      </c>
      <c r="P34" s="81"/>
      <c r="Q34" s="91">
        <v>65</v>
      </c>
      <c r="R34" s="92">
        <v>96</v>
      </c>
      <c r="S34" s="92">
        <v>96</v>
      </c>
      <c r="T34" s="92">
        <v>96</v>
      </c>
      <c r="U34" s="92">
        <v>105</v>
      </c>
      <c r="V34" s="93">
        <v>458</v>
      </c>
      <c r="W34" s="11"/>
      <c r="X34" s="91">
        <v>69</v>
      </c>
      <c r="Y34" s="92">
        <v>98</v>
      </c>
      <c r="Z34" s="92">
        <v>94</v>
      </c>
      <c r="AA34" s="92">
        <v>97</v>
      </c>
      <c r="AB34" s="92">
        <v>104</v>
      </c>
      <c r="AC34" s="93">
        <v>462</v>
      </c>
      <c r="AE34" s="91">
        <v>70</v>
      </c>
      <c r="AF34" s="92">
        <v>105</v>
      </c>
      <c r="AG34" s="92">
        <v>102</v>
      </c>
      <c r="AH34" s="92">
        <v>101</v>
      </c>
      <c r="AI34" s="92">
        <v>115</v>
      </c>
      <c r="AJ34" s="93">
        <v>493</v>
      </c>
    </row>
    <row r="35" spans="2:36" ht="12.75" customHeight="1" x14ac:dyDescent="0.25">
      <c r="B35" s="28" t="str">
        <f>[1]Q3.2!A35</f>
        <v>Santa Clara</v>
      </c>
      <c r="C35" s="91">
        <v>52</v>
      </c>
      <c r="D35" s="92">
        <v>85</v>
      </c>
      <c r="E35" s="92">
        <v>75</v>
      </c>
      <c r="F35" s="92">
        <v>70</v>
      </c>
      <c r="G35" s="92">
        <v>73</v>
      </c>
      <c r="H35" s="93">
        <v>355</v>
      </c>
      <c r="I35" s="81"/>
      <c r="J35" s="91">
        <v>56</v>
      </c>
      <c r="K35" s="92">
        <v>82</v>
      </c>
      <c r="L35" s="92">
        <v>71</v>
      </c>
      <c r="M35" s="92">
        <v>69</v>
      </c>
      <c r="N35" s="92">
        <v>70</v>
      </c>
      <c r="O35" s="93">
        <v>348</v>
      </c>
      <c r="P35" s="81"/>
      <c r="Q35" s="91">
        <v>57</v>
      </c>
      <c r="R35" s="92">
        <v>82</v>
      </c>
      <c r="S35" s="92">
        <v>74</v>
      </c>
      <c r="T35" s="92">
        <v>69</v>
      </c>
      <c r="U35" s="92">
        <v>68</v>
      </c>
      <c r="V35" s="93">
        <v>350</v>
      </c>
      <c r="W35" s="11"/>
      <c r="X35" s="91">
        <v>62</v>
      </c>
      <c r="Y35" s="92">
        <v>83</v>
      </c>
      <c r="Z35" s="92">
        <v>73</v>
      </c>
      <c r="AA35" s="92">
        <v>68</v>
      </c>
      <c r="AB35" s="92">
        <v>67</v>
      </c>
      <c r="AC35" s="93">
        <v>353</v>
      </c>
      <c r="AE35" s="91">
        <v>63</v>
      </c>
      <c r="AF35" s="92">
        <v>87</v>
      </c>
      <c r="AG35" s="92">
        <v>79</v>
      </c>
      <c r="AH35" s="92">
        <v>70</v>
      </c>
      <c r="AI35" s="92">
        <v>74</v>
      </c>
      <c r="AJ35" s="93">
        <v>373</v>
      </c>
    </row>
    <row r="36" spans="2:36" x14ac:dyDescent="0.25">
      <c r="B36" s="28" t="str">
        <f>[1]Q3.2!A36</f>
        <v>Santa Maria Maior</v>
      </c>
      <c r="C36" s="91">
        <v>29</v>
      </c>
      <c r="D36" s="92">
        <v>49</v>
      </c>
      <c r="E36" s="92">
        <v>59</v>
      </c>
      <c r="F36" s="92">
        <v>59</v>
      </c>
      <c r="G36" s="92">
        <v>52</v>
      </c>
      <c r="H36" s="93">
        <v>248</v>
      </c>
      <c r="I36" s="81"/>
      <c r="J36" s="91">
        <v>30</v>
      </c>
      <c r="K36" s="92">
        <v>49</v>
      </c>
      <c r="L36" s="92">
        <v>58</v>
      </c>
      <c r="M36" s="92">
        <v>59</v>
      </c>
      <c r="N36" s="92">
        <v>52</v>
      </c>
      <c r="O36" s="93">
        <v>248</v>
      </c>
      <c r="P36" s="81"/>
      <c r="Q36" s="91">
        <v>31</v>
      </c>
      <c r="R36" s="92">
        <v>49</v>
      </c>
      <c r="S36" s="92">
        <v>57</v>
      </c>
      <c r="T36" s="92">
        <v>57</v>
      </c>
      <c r="U36" s="92">
        <v>51</v>
      </c>
      <c r="V36" s="93">
        <v>245</v>
      </c>
      <c r="W36" s="11"/>
      <c r="X36" s="91">
        <v>32</v>
      </c>
      <c r="Y36" s="92">
        <v>49</v>
      </c>
      <c r="Z36" s="92">
        <v>56</v>
      </c>
      <c r="AA36" s="92">
        <v>58</v>
      </c>
      <c r="AB36" s="92">
        <v>51</v>
      </c>
      <c r="AC36" s="93">
        <v>246</v>
      </c>
      <c r="AE36" s="91">
        <v>33</v>
      </c>
      <c r="AF36" s="92">
        <v>50</v>
      </c>
      <c r="AG36" s="92">
        <v>59</v>
      </c>
      <c r="AH36" s="92">
        <v>60</v>
      </c>
      <c r="AI36" s="92">
        <v>52</v>
      </c>
      <c r="AJ36" s="93">
        <v>254</v>
      </c>
    </row>
    <row r="37" spans="2:36" x14ac:dyDescent="0.25">
      <c r="B37" s="28" t="str">
        <f>[1]Q3.2!A37</f>
        <v>Santo António</v>
      </c>
      <c r="C37" s="91">
        <v>15</v>
      </c>
      <c r="D37" s="92">
        <v>30</v>
      </c>
      <c r="E37" s="92">
        <v>35</v>
      </c>
      <c r="F37" s="92">
        <v>36</v>
      </c>
      <c r="G37" s="92">
        <v>42</v>
      </c>
      <c r="H37" s="93">
        <v>158</v>
      </c>
      <c r="I37" s="81"/>
      <c r="J37" s="91">
        <v>17</v>
      </c>
      <c r="K37" s="92">
        <v>31</v>
      </c>
      <c r="L37" s="92">
        <v>35</v>
      </c>
      <c r="M37" s="92">
        <v>36</v>
      </c>
      <c r="N37" s="92">
        <v>42</v>
      </c>
      <c r="O37" s="93">
        <v>161</v>
      </c>
      <c r="P37" s="81"/>
      <c r="Q37" s="91">
        <v>17</v>
      </c>
      <c r="R37" s="92">
        <v>30</v>
      </c>
      <c r="S37" s="92">
        <v>35</v>
      </c>
      <c r="T37" s="92">
        <v>36</v>
      </c>
      <c r="U37" s="92">
        <v>39</v>
      </c>
      <c r="V37" s="93">
        <v>157</v>
      </c>
      <c r="W37" s="11"/>
      <c r="X37" s="91">
        <v>17</v>
      </c>
      <c r="Y37" s="92">
        <v>30</v>
      </c>
      <c r="Z37" s="92">
        <v>35</v>
      </c>
      <c r="AA37" s="92">
        <v>36</v>
      </c>
      <c r="AB37" s="92">
        <v>39</v>
      </c>
      <c r="AC37" s="93">
        <v>157</v>
      </c>
      <c r="AE37" s="91">
        <v>20</v>
      </c>
      <c r="AF37" s="92">
        <v>31</v>
      </c>
      <c r="AG37" s="92">
        <v>35</v>
      </c>
      <c r="AH37" s="92">
        <v>36</v>
      </c>
      <c r="AI37" s="92">
        <v>42</v>
      </c>
      <c r="AJ37" s="93">
        <v>164</v>
      </c>
    </row>
    <row r="38" spans="2:36" x14ac:dyDescent="0.25">
      <c r="B38" s="28" t="str">
        <f>[1]Q3.2!A38</f>
        <v>São Domingos de Benfica</v>
      </c>
      <c r="C38" s="91">
        <v>20</v>
      </c>
      <c r="D38" s="92">
        <v>40</v>
      </c>
      <c r="E38" s="92">
        <v>47</v>
      </c>
      <c r="F38" s="92">
        <v>40</v>
      </c>
      <c r="G38" s="92">
        <v>56</v>
      </c>
      <c r="H38" s="93">
        <v>203</v>
      </c>
      <c r="I38" s="81"/>
      <c r="J38" s="91">
        <v>21</v>
      </c>
      <c r="K38" s="92">
        <v>40</v>
      </c>
      <c r="L38" s="92">
        <v>46</v>
      </c>
      <c r="M38" s="92">
        <v>39</v>
      </c>
      <c r="N38" s="92">
        <v>52</v>
      </c>
      <c r="O38" s="93">
        <v>198</v>
      </c>
      <c r="P38" s="81"/>
      <c r="Q38" s="91">
        <v>21</v>
      </c>
      <c r="R38" s="92">
        <v>40</v>
      </c>
      <c r="S38" s="92">
        <v>45</v>
      </c>
      <c r="T38" s="92">
        <v>38</v>
      </c>
      <c r="U38" s="92">
        <v>50</v>
      </c>
      <c r="V38" s="93">
        <v>194</v>
      </c>
      <c r="W38" s="11"/>
      <c r="X38" s="91">
        <v>25</v>
      </c>
      <c r="Y38" s="92">
        <v>41</v>
      </c>
      <c r="Z38" s="92">
        <v>44</v>
      </c>
      <c r="AA38" s="92">
        <v>38</v>
      </c>
      <c r="AB38" s="92">
        <v>48</v>
      </c>
      <c r="AC38" s="93">
        <v>196</v>
      </c>
      <c r="AE38" s="91">
        <v>25</v>
      </c>
      <c r="AF38" s="92">
        <v>41</v>
      </c>
      <c r="AG38" s="92">
        <v>47</v>
      </c>
      <c r="AH38" s="92">
        <v>40</v>
      </c>
      <c r="AI38" s="92">
        <v>57</v>
      </c>
      <c r="AJ38" s="93">
        <v>210</v>
      </c>
    </row>
    <row r="39" spans="2:36" x14ac:dyDescent="0.25">
      <c r="B39" s="28" t="str">
        <f>[1]Q3.2!A39</f>
        <v>São Vicente</v>
      </c>
      <c r="C39" s="166">
        <v>25</v>
      </c>
      <c r="D39" s="167">
        <v>38</v>
      </c>
      <c r="E39" s="167">
        <v>56</v>
      </c>
      <c r="F39" s="167">
        <v>43</v>
      </c>
      <c r="G39" s="167">
        <v>51</v>
      </c>
      <c r="H39" s="168">
        <v>213</v>
      </c>
      <c r="I39" s="385"/>
      <c r="J39" s="166">
        <v>25</v>
      </c>
      <c r="K39" s="167">
        <v>38</v>
      </c>
      <c r="L39" s="167">
        <v>56</v>
      </c>
      <c r="M39" s="167">
        <v>43</v>
      </c>
      <c r="N39" s="167">
        <v>48</v>
      </c>
      <c r="O39" s="168">
        <v>210</v>
      </c>
      <c r="P39" s="184"/>
      <c r="Q39" s="166">
        <v>25</v>
      </c>
      <c r="R39" s="167">
        <v>36</v>
      </c>
      <c r="S39" s="167">
        <v>55</v>
      </c>
      <c r="T39" s="167">
        <v>43</v>
      </c>
      <c r="U39" s="167">
        <v>47</v>
      </c>
      <c r="V39" s="168">
        <v>206</v>
      </c>
      <c r="W39" s="11"/>
      <c r="X39" s="166">
        <v>27</v>
      </c>
      <c r="Y39" s="167">
        <v>37</v>
      </c>
      <c r="Z39" s="167">
        <v>55</v>
      </c>
      <c r="AA39" s="167">
        <v>43</v>
      </c>
      <c r="AB39" s="167">
        <v>45</v>
      </c>
      <c r="AC39" s="168">
        <v>207</v>
      </c>
      <c r="AE39" s="166">
        <v>28</v>
      </c>
      <c r="AF39" s="167">
        <v>39</v>
      </c>
      <c r="AG39" s="167">
        <v>56</v>
      </c>
      <c r="AH39" s="167">
        <v>43</v>
      </c>
      <c r="AI39" s="167">
        <v>51</v>
      </c>
      <c r="AJ39" s="168">
        <v>217</v>
      </c>
    </row>
    <row r="40" spans="2:36" x14ac:dyDescent="0.25">
      <c r="B40" s="31"/>
      <c r="C40" s="470"/>
      <c r="D40" s="471"/>
      <c r="E40" s="471"/>
      <c r="F40" s="471"/>
      <c r="G40" s="471"/>
      <c r="H40" s="471"/>
      <c r="I40" s="470"/>
      <c r="J40" s="469"/>
      <c r="K40" s="469"/>
      <c r="L40" s="469"/>
      <c r="O40" s="481"/>
      <c r="P40" s="482"/>
      <c r="Q40" s="482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U12" sqref="U12:AE39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229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466" t="s">
        <v>228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</row>
    <row r="10" spans="1:31" s="70" customFormat="1" ht="24.75" customHeight="1" x14ac:dyDescent="0.25">
      <c r="B10" s="7"/>
      <c r="C10" s="465" t="s">
        <v>13</v>
      </c>
      <c r="D10" s="465"/>
      <c r="E10" s="465"/>
      <c r="F10" s="465"/>
      <c r="G10" s="465"/>
      <c r="H10" s="12"/>
      <c r="I10" s="465" t="s">
        <v>15</v>
      </c>
      <c r="J10" s="465"/>
      <c r="K10" s="465"/>
      <c r="L10" s="465"/>
      <c r="M10" s="465"/>
      <c r="N10" s="12"/>
      <c r="O10" s="465" t="s">
        <v>16</v>
      </c>
      <c r="P10" s="465"/>
      <c r="Q10" s="465"/>
      <c r="R10" s="465"/>
      <c r="S10" s="465"/>
      <c r="T10" s="29"/>
      <c r="U10" s="465" t="s">
        <v>14</v>
      </c>
      <c r="V10" s="465"/>
      <c r="W10" s="465"/>
      <c r="X10" s="465"/>
      <c r="Y10" s="465"/>
      <c r="AA10" s="487" t="s">
        <v>219</v>
      </c>
      <c r="AB10" s="487"/>
      <c r="AC10" s="487"/>
      <c r="AD10" s="487"/>
      <c r="AE10" s="487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(16)'!B12</f>
        <v>Portugal</v>
      </c>
      <c r="C12" s="99">
        <f>'Beneficiarios CSI_idade (16)'!C12/'Beneficiarios CSI_idade (16)'!H12</f>
        <v>0.10190802937281811</v>
      </c>
      <c r="D12" s="105">
        <f>'Beneficiarios CSI_idade (16)'!D12/'Beneficiarios CSI_idade (16)'!H12</f>
        <v>0.22343204526303118</v>
      </c>
      <c r="E12" s="105">
        <f>'Beneficiarios CSI_idade (16)'!E12/'Beneficiarios CSI_idade (16)'!H12</f>
        <v>0.23367039845913085</v>
      </c>
      <c r="F12" s="105">
        <f>'Beneficiarios CSI_idade (16)'!F12/'Beneficiarios CSI_idade (16)'!H12</f>
        <v>0.22661008787769352</v>
      </c>
      <c r="G12" s="100">
        <f>'Beneficiarios CSI_idade (16)'!G12/'Beneficiarios CSI_idade (16)'!H12</f>
        <v>0.21437943902732634</v>
      </c>
      <c r="H12" s="375"/>
      <c r="I12" s="99">
        <f>'Beneficiarios CSI_idade (16)'!J12/'Beneficiarios CSI_idade (16)'!O12</f>
        <v>0.1116077458649017</v>
      </c>
      <c r="J12" s="105">
        <f>'Beneficiarios CSI_idade (16)'!K12/'Beneficiarios CSI_idade (16)'!O12</f>
        <v>0.22570821616709849</v>
      </c>
      <c r="K12" s="105">
        <f>'Beneficiarios CSI_idade (16)'!L12/'Beneficiarios CSI_idade (16)'!O12</f>
        <v>0.23314341147144418</v>
      </c>
      <c r="L12" s="105">
        <f>'Beneficiarios CSI_idade (16)'!M12/'Beneficiarios CSI_idade (16)'!O12</f>
        <v>0.22298832226137996</v>
      </c>
      <c r="M12" s="100">
        <f>'Beneficiarios CSI_idade (16)'!N12/'Beneficiarios CSI_idade (16)'!O12</f>
        <v>0.20655230423517565</v>
      </c>
      <c r="N12" s="381"/>
      <c r="O12" s="99">
        <f>'Beneficiarios CSI_idade (16)'!Q12/'Beneficiarios CSI_idade (16)'!V12</f>
        <v>0.11948182229130158</v>
      </c>
      <c r="P12" s="105">
        <f>'Beneficiarios CSI_idade (16)'!R12/'Beneficiarios CSI_idade (16)'!V12</f>
        <v>0.22636835945482356</v>
      </c>
      <c r="Q12" s="105">
        <f>'Beneficiarios CSI_idade (16)'!S12/'Beneficiarios CSI_idade (16)'!V12</f>
        <v>0.23283319606908209</v>
      </c>
      <c r="R12" s="105">
        <f>'Beneficiarios CSI_idade (16)'!T12/'Beneficiarios CSI_idade (16)'!V12</f>
        <v>0.2209438413761928</v>
      </c>
      <c r="S12" s="100">
        <f>'Beneficiarios CSI_idade (16)'!U12/'Beneficiarios CSI_idade (16)'!V12</f>
        <v>0.20037278080859997</v>
      </c>
      <c r="T12" s="381"/>
      <c r="U12" s="99">
        <f>'Beneficiarios CSI_idade (16)'!X12/'Beneficiarios CSI_idade (16)'!AC12</f>
        <v>0.12892187991294643</v>
      </c>
      <c r="V12" s="105">
        <f>'Beneficiarios CSI_idade (16)'!Y12/'Beneficiarios CSI_idade (16)'!AC12</f>
        <v>0.22614812668388831</v>
      </c>
      <c r="W12" s="105">
        <f>'Beneficiarios CSI_idade (16)'!Z12/'Beneficiarios CSI_idade (16)'!AC12</f>
        <v>0.23114199224409521</v>
      </c>
      <c r="X12" s="105">
        <f>'Beneficiarios CSI_idade (16)'!AA12/'Beneficiarios CSI_idade (16)'!AC12</f>
        <v>0.21821959444879438</v>
      </c>
      <c r="Y12" s="100">
        <f>'Beneficiarios CSI_idade (16)'!AB12/'Beneficiarios CSI_idade (16)'!AC12</f>
        <v>0.19556840671027564</v>
      </c>
      <c r="Z12" s="400"/>
      <c r="AA12" s="99">
        <f>'Beneficiarios CSI_idade (16)'!AE12/'Beneficiarios CSI_idade (16)'!AJ12</f>
        <v>0.12417601480282178</v>
      </c>
      <c r="AB12" s="105">
        <f>'Beneficiarios CSI_idade (16)'!AF12/'Beneficiarios CSI_idade (16)'!AJ12</f>
        <v>0.21980455649358158</v>
      </c>
      <c r="AC12" s="105">
        <f>'Beneficiarios CSI_idade (16)'!AG12/'Beneficiarios CSI_idade (16)'!AJ12</f>
        <v>0.22784780848849312</v>
      </c>
      <c r="AD12" s="105">
        <f>'Beneficiarios CSI_idade (16)'!AH12/'Beneficiarios CSI_idade (16)'!AJ12</f>
        <v>0.22034809760610616</v>
      </c>
      <c r="AE12" s="100">
        <f>'Beneficiarios CSI_idade (16)'!AI12/'Beneficiarios CSI_idade (16)'!AJ12</f>
        <v>0.20782352260899734</v>
      </c>
    </row>
    <row r="13" spans="1:31" s="70" customFormat="1" ht="14.25" customHeight="1" x14ac:dyDescent="0.2">
      <c r="B13" s="3" t="str">
        <f>'Beneficiarios CSI_idade (16)'!B13</f>
        <v>Área Metropolitana de Lisboa</v>
      </c>
      <c r="C13" s="101">
        <f>'Beneficiarios CSI_idade (16)'!C13/'Beneficiarios CSI_idade (16)'!H13</f>
        <v>0.10857276649831087</v>
      </c>
      <c r="D13" s="106">
        <f>'Beneficiarios CSI_idade (16)'!D13/'Beneficiarios CSI_idade (16)'!H13</f>
        <v>0.22216275880523129</v>
      </c>
      <c r="E13" s="106">
        <f>'Beneficiarios CSI_idade (16)'!E13/'Beneficiarios CSI_idade (16)'!H13</f>
        <v>0.23373582633709067</v>
      </c>
      <c r="F13" s="106">
        <f>'Beneficiarios CSI_idade (16)'!F13/'Beneficiarios CSI_idade (16)'!H13</f>
        <v>0.21758035923336791</v>
      </c>
      <c r="G13" s="102">
        <f>'Beneficiarios CSI_idade (16)'!G13/'Beneficiarios CSI_idade (16)'!H13</f>
        <v>0.21794828912599926</v>
      </c>
      <c r="H13" s="375"/>
      <c r="I13" s="101">
        <f>'Beneficiarios CSI_idade (16)'!J13/'Beneficiarios CSI_idade (16)'!O13</f>
        <v>0.11694290976058933</v>
      </c>
      <c r="J13" s="106">
        <f>'Beneficiarios CSI_idade (16)'!K13/'Beneficiarios CSI_idade (16)'!O13</f>
        <v>0.22382511424868698</v>
      </c>
      <c r="K13" s="106">
        <f>'Beneficiarios CSI_idade (16)'!L13/'Beneficiarios CSI_idade (16)'!O13</f>
        <v>0.2326239683514085</v>
      </c>
      <c r="L13" s="106">
        <f>'Beneficiarios CSI_idade (16)'!M13/'Beneficiarios CSI_idade (16)'!O13</f>
        <v>0.21492394788895711</v>
      </c>
      <c r="M13" s="102">
        <f>'Beneficiarios CSI_idade (16)'!N13/'Beneficiarios CSI_idade (16)'!O13</f>
        <v>0.21168405975035809</v>
      </c>
      <c r="N13" s="381"/>
      <c r="O13" s="101">
        <f>'Beneficiarios CSI_idade (16)'!Q13/'Beneficiarios CSI_idade (16)'!V13</f>
        <v>0.12167195475237964</v>
      </c>
      <c r="P13" s="106">
        <f>'Beneficiarios CSI_idade (16)'!R13/'Beneficiarios CSI_idade (16)'!V13</f>
        <v>0.22520347634156435</v>
      </c>
      <c r="Q13" s="106">
        <f>'Beneficiarios CSI_idade (16)'!S13/'Beneficiarios CSI_idade (16)'!V13</f>
        <v>0.23320457994206098</v>
      </c>
      <c r="R13" s="106">
        <f>'Beneficiarios CSI_idade (16)'!T13/'Beneficiarios CSI_idade (16)'!V13</f>
        <v>0.2138225962201683</v>
      </c>
      <c r="S13" s="102">
        <f>'Beneficiarios CSI_idade (16)'!U13/'Beneficiarios CSI_idade (16)'!V13</f>
        <v>0.20609739274382674</v>
      </c>
      <c r="T13" s="381"/>
      <c r="U13" s="101">
        <f>'Beneficiarios CSI_idade (16)'!X13/'Beneficiarios CSI_idade (16)'!AC13</f>
        <v>0.13268409362719974</v>
      </c>
      <c r="V13" s="106">
        <f>'Beneficiarios CSI_idade (16)'!Y13/'Beneficiarios CSI_idade (16)'!AC13</f>
        <v>0.22477362036562445</v>
      </c>
      <c r="W13" s="106">
        <f>'Beneficiarios CSI_idade (16)'!Z13/'Beneficiarios CSI_idade (16)'!AC13</f>
        <v>0.23048009567743039</v>
      </c>
      <c r="X13" s="106">
        <f>'Beneficiarios CSI_idade (16)'!AA13/'Beneficiarios CSI_idade (16)'!AC13</f>
        <v>0.21113958653681872</v>
      </c>
      <c r="Y13" s="102">
        <f>'Beneficiarios CSI_idade (16)'!AB13/'Beneficiarios CSI_idade (16)'!AC13</f>
        <v>0.2009226037929267</v>
      </c>
      <c r="Z13" s="400"/>
      <c r="AA13" s="101">
        <f>'Beneficiarios CSI_idade (16)'!AE13/'Beneficiarios CSI_idade (16)'!AJ13</f>
        <v>0.12831003157013079</v>
      </c>
      <c r="AB13" s="106">
        <f>'Beneficiarios CSI_idade (16)'!AF13/'Beneficiarios CSI_idade (16)'!AJ13</f>
        <v>0.21967012434765801</v>
      </c>
      <c r="AC13" s="106">
        <f>'Beneficiarios CSI_idade (16)'!AG13/'Beneficiarios CSI_idade (16)'!AJ13</f>
        <v>0.2280458733329038</v>
      </c>
      <c r="AD13" s="106">
        <f>'Beneficiarios CSI_idade (16)'!AH13/'Beneficiarios CSI_idade (16)'!AJ13</f>
        <v>0.21245409445267702</v>
      </c>
      <c r="AE13" s="102">
        <f>'Beneficiarios CSI_idade (16)'!AI13/'Beneficiarios CSI_idade (16)'!AJ13</f>
        <v>0.21151987629663038</v>
      </c>
    </row>
    <row r="14" spans="1:31" s="70" customFormat="1" ht="14.25" customHeight="1" x14ac:dyDescent="0.2">
      <c r="B14" s="3" t="str">
        <f>'Beneficiarios CSI_idade (16)'!B14</f>
        <v>Distrito de Lisboa</v>
      </c>
      <c r="C14" s="101">
        <f>'Beneficiarios CSI_idade (16)'!C14/'Beneficiarios CSI_idade (16)'!H14</f>
        <v>0.10568836226540167</v>
      </c>
      <c r="D14" s="106">
        <f>'Beneficiarios CSI_idade (16)'!D14/'Beneficiarios CSI_idade (16)'!H14</f>
        <v>0.21187388656419603</v>
      </c>
      <c r="E14" s="106">
        <f>'Beneficiarios CSI_idade (16)'!E14/'Beneficiarios CSI_idade (16)'!H14</f>
        <v>0.23751916145337035</v>
      </c>
      <c r="F14" s="106">
        <f>'Beneficiarios CSI_idade (16)'!F14/'Beneficiarios CSI_idade (16)'!H14</f>
        <v>0.2228943116377346</v>
      </c>
      <c r="G14" s="102">
        <f>'Beneficiarios CSI_idade (16)'!G14/'Beneficiarios CSI_idade (16)'!H14</f>
        <v>0.22202427807929734</v>
      </c>
      <c r="H14" s="375"/>
      <c r="I14" s="101">
        <f>'Beneficiarios CSI_idade (16)'!J14/'Beneficiarios CSI_idade (16)'!O14</f>
        <v>0.11351739277271192</v>
      </c>
      <c r="J14" s="106">
        <f>'Beneficiarios CSI_idade (16)'!K14/'Beneficiarios CSI_idade (16)'!O14</f>
        <v>0.21314589665653497</v>
      </c>
      <c r="K14" s="106">
        <f>'Beneficiarios CSI_idade (16)'!L14/'Beneficiarios CSI_idade (16)'!O14</f>
        <v>0.23678655859506922</v>
      </c>
      <c r="L14" s="106">
        <f>'Beneficiarios CSI_idade (16)'!M14/'Beneficiarios CSI_idade (16)'!O14</f>
        <v>0.21990037149611619</v>
      </c>
      <c r="M14" s="102">
        <f>'Beneficiarios CSI_idade (16)'!N14/'Beneficiarios CSI_idade (16)'!O14</f>
        <v>0.21664978047956771</v>
      </c>
      <c r="N14" s="381"/>
      <c r="O14" s="101">
        <f>'Beneficiarios CSI_idade (16)'!Q14/'Beneficiarios CSI_idade (16)'!V14</f>
        <v>0.11795331370289762</v>
      </c>
      <c r="P14" s="106">
        <f>'Beneficiarios CSI_idade (16)'!R14/'Beneficiarios CSI_idade (16)'!V14</f>
        <v>0.21478257158707806</v>
      </c>
      <c r="Q14" s="106">
        <f>'Beneficiarios CSI_idade (16)'!S14/'Beneficiarios CSI_idade (16)'!V14</f>
        <v>0.23714419835275038</v>
      </c>
      <c r="R14" s="106">
        <f>'Beneficiarios CSI_idade (16)'!T14/'Beneficiarios CSI_idade (16)'!V14</f>
        <v>0.21832458498698418</v>
      </c>
      <c r="S14" s="102">
        <f>'Beneficiarios CSI_idade (16)'!U14/'Beneficiarios CSI_idade (16)'!V14</f>
        <v>0.21179533137028977</v>
      </c>
      <c r="T14" s="381"/>
      <c r="U14" s="101">
        <f>'Beneficiarios CSI_idade (16)'!X14/'Beneficiarios CSI_idade (16)'!AC14</f>
        <v>0.12915222719972952</v>
      </c>
      <c r="V14" s="106">
        <f>'Beneficiarios CSI_idade (16)'!Y14/'Beneficiarios CSI_idade (16)'!AC14</f>
        <v>0.21494379173358127</v>
      </c>
      <c r="W14" s="106">
        <f>'Beneficiarios CSI_idade (16)'!Z14/'Beneficiarios CSI_idade (16)'!AC14</f>
        <v>0.23413067365395993</v>
      </c>
      <c r="X14" s="106">
        <f>'Beneficiarios CSI_idade (16)'!AA14/'Beneficiarios CSI_idade (16)'!AC14</f>
        <v>0.21545093398698334</v>
      </c>
      <c r="Y14" s="102">
        <f>'Beneficiarios CSI_idade (16)'!AB14/'Beneficiarios CSI_idade (16)'!AC14</f>
        <v>0.20632237342574591</v>
      </c>
      <c r="Z14" s="400"/>
      <c r="AA14" s="101">
        <f>'Beneficiarios CSI_idade (16)'!AE14/'Beneficiarios CSI_idade (16)'!AJ14</f>
        <v>0.1248104700343149</v>
      </c>
      <c r="AB14" s="106">
        <f>'Beneficiarios CSI_idade (16)'!AF14/'Beneficiarios CSI_idade (16)'!AJ14</f>
        <v>0.21051791556938793</v>
      </c>
      <c r="AC14" s="106">
        <f>'Beneficiarios CSI_idade (16)'!AG14/'Beneficiarios CSI_idade (16)'!AJ14</f>
        <v>0.23166546963530443</v>
      </c>
      <c r="AD14" s="106">
        <f>'Beneficiarios CSI_idade (16)'!AH14/'Beneficiarios CSI_idade (16)'!AJ14</f>
        <v>0.21754049956108851</v>
      </c>
      <c r="AE14" s="102">
        <f>'Beneficiarios CSI_idade (16)'!AI14/'Beneficiarios CSI_idade (16)'!AJ14</f>
        <v>0.21546564519990424</v>
      </c>
    </row>
    <row r="15" spans="1:31" s="70" customFormat="1" ht="14.25" customHeight="1" x14ac:dyDescent="0.2">
      <c r="B15" s="3" t="str">
        <f>'Beneficiarios CSI_idade (16)'!B15</f>
        <v>Concelho de Lisboa</v>
      </c>
      <c r="C15" s="103">
        <f>'Beneficiarios CSI_idade (16)'!C15/'Beneficiarios CSI_idade (16)'!H15</f>
        <v>0.10074051218759641</v>
      </c>
      <c r="D15" s="107">
        <f>'Beneficiarios CSI_idade (16)'!D15/'Beneficiarios CSI_idade (16)'!H15</f>
        <v>0.19993829065103363</v>
      </c>
      <c r="E15" s="107">
        <f>'Beneficiarios CSI_idade (16)'!E15/'Beneficiarios CSI_idade (16)'!H15</f>
        <v>0.22616476396174021</v>
      </c>
      <c r="F15" s="107">
        <f>'Beneficiarios CSI_idade (16)'!F15/'Beneficiarios CSI_idade (16)'!H15</f>
        <v>0.22277074976858993</v>
      </c>
      <c r="G15" s="104">
        <f>'Beneficiarios CSI_idade (16)'!G15/'Beneficiarios CSI_idade (16)'!H15</f>
        <v>0.25038568343103978</v>
      </c>
      <c r="H15" s="382"/>
      <c r="I15" s="103">
        <f>'Beneficiarios CSI_idade (16)'!J15/'Beneficiarios CSI_idade (16)'!O15</f>
        <v>0.10907668231611893</v>
      </c>
      <c r="J15" s="107">
        <f>'Beneficiarios CSI_idade (16)'!K15/'Beneficiarios CSI_idade (16)'!O15</f>
        <v>0.19906103286384977</v>
      </c>
      <c r="K15" s="107">
        <f>'Beneficiarios CSI_idade (16)'!L15/'Beneficiarios CSI_idade (16)'!O15</f>
        <v>0.22488262910798121</v>
      </c>
      <c r="L15" s="107">
        <f>'Beneficiarios CSI_idade (16)'!M15/'Beneficiarios CSI_idade (16)'!O15</f>
        <v>0.2219092331768388</v>
      </c>
      <c r="M15" s="104">
        <f>'Beneficiarios CSI_idade (16)'!N15/'Beneficiarios CSI_idade (16)'!O15</f>
        <v>0.24507042253521127</v>
      </c>
      <c r="N15" s="383"/>
      <c r="O15" s="103">
        <f>'Beneficiarios CSI_idade (16)'!Q15/'Beneficiarios CSI_idade (16)'!V15</f>
        <v>0.11548143486469478</v>
      </c>
      <c r="P15" s="107">
        <f>'Beneficiarios CSI_idade (16)'!R15/'Beneficiarios CSI_idade (16)'!V15</f>
        <v>0.19918187539332913</v>
      </c>
      <c r="Q15" s="107">
        <f>'Beneficiarios CSI_idade (16)'!S15/'Beneficiarios CSI_idade (16)'!V15</f>
        <v>0.22388294524858401</v>
      </c>
      <c r="R15" s="107">
        <f>'Beneficiarios CSI_idade (16)'!T15/'Beneficiarios CSI_idade (16)'!V15</f>
        <v>0.22120830711139081</v>
      </c>
      <c r="S15" s="104">
        <f>'Beneficiarios CSI_idade (16)'!U15/'Beneficiarios CSI_idade (16)'!V15</f>
        <v>0.24024543738200127</v>
      </c>
      <c r="T15" s="381"/>
      <c r="U15" s="103">
        <f>'Beneficiarios CSI_idade (16)'!X15/'Beneficiarios CSI_idade (16)'!AC15</f>
        <v>0.12431672653443698</v>
      </c>
      <c r="V15" s="107">
        <f>'Beneficiarios CSI_idade (16)'!Y15/'Beneficiarios CSI_idade (16)'!AC15</f>
        <v>0.1995939403404654</v>
      </c>
      <c r="W15" s="107">
        <f>'Beneficiarios CSI_idade (16)'!Z15/'Beneficiarios CSI_idade (16)'!AC15</f>
        <v>0.22145869123848197</v>
      </c>
      <c r="X15" s="107">
        <f>'Beneficiarios CSI_idade (16)'!AA15/'Beneficiarios CSI_idade (16)'!AC15</f>
        <v>0.21942839294080899</v>
      </c>
      <c r="Y15" s="104">
        <f>'Beneficiarios CSI_idade (16)'!AB15/'Beneficiarios CSI_idade (16)'!AC15</f>
        <v>0.23520224894580666</v>
      </c>
      <c r="Z15" s="400"/>
      <c r="AA15" s="103">
        <f>'Beneficiarios CSI_idade (16)'!AE15/'Beneficiarios CSI_idade (16)'!AJ15</f>
        <v>0.12098692033293698</v>
      </c>
      <c r="AB15" s="107">
        <f>'Beneficiarios CSI_idade (16)'!AF15/'Beneficiarios CSI_idade (16)'!AJ15</f>
        <v>0.19782996432818073</v>
      </c>
      <c r="AC15" s="107">
        <f>'Beneficiarios CSI_idade (16)'!AG15/'Beneficiarios CSI_idade (16)'!AJ15</f>
        <v>0.22042211652794291</v>
      </c>
      <c r="AD15" s="107">
        <f>'Beneficiarios CSI_idade (16)'!AH15/'Beneficiarios CSI_idade (16)'!AJ15</f>
        <v>0.21789536266349585</v>
      </c>
      <c r="AE15" s="104">
        <f>'Beneficiarios CSI_idade (16)'!AI15/'Beneficiarios CSI_idade (16)'!AJ15</f>
        <v>0.24286563614744353</v>
      </c>
    </row>
    <row r="16" spans="1:31" s="70" customFormat="1" ht="14.25" customHeight="1" x14ac:dyDescent="0.2">
      <c r="B16" s="28" t="str">
        <f>'Beneficiarios CSI_idade (16)'!B16</f>
        <v>Ajuda</v>
      </c>
      <c r="C16" s="99">
        <f>'Beneficiarios CSI_idade (16)'!C16/'Beneficiarios CSI_idade (16)'!H16</f>
        <v>8.6419753086419748E-2</v>
      </c>
      <c r="D16" s="105">
        <f>'Beneficiarios CSI_idade (16)'!D16/'Beneficiarios CSI_idade (16)'!H16</f>
        <v>0.23868312757201646</v>
      </c>
      <c r="E16" s="105">
        <f>'Beneficiarios CSI_idade (16)'!E16/'Beneficiarios CSI_idade (16)'!H16</f>
        <v>0.24691358024691357</v>
      </c>
      <c r="F16" s="105">
        <f>'Beneficiarios CSI_idade (16)'!F16/'Beneficiarios CSI_idade (16)'!H16</f>
        <v>0.24279835390946503</v>
      </c>
      <c r="G16" s="100">
        <f>'Beneficiarios CSI_idade (16)'!G16/'Beneficiarios CSI_idade (16)'!H16</f>
        <v>0.18518518518518517</v>
      </c>
      <c r="H16" s="384"/>
      <c r="I16" s="99">
        <f>'Beneficiarios CSI_idade (16)'!J16/'Beneficiarios CSI_idade (16)'!O16</f>
        <v>9.2050209205020925E-2</v>
      </c>
      <c r="J16" s="105">
        <f>'Beneficiarios CSI_idade (16)'!K16/'Beneficiarios CSI_idade (16)'!O16</f>
        <v>0.23430962343096234</v>
      </c>
      <c r="K16" s="105">
        <f>'Beneficiarios CSI_idade (16)'!L16/'Beneficiarios CSI_idade (16)'!O16</f>
        <v>0.24686192468619247</v>
      </c>
      <c r="L16" s="105">
        <f>'Beneficiarios CSI_idade (16)'!M16/'Beneficiarios CSI_idade (16)'!O16</f>
        <v>0.24267782426778242</v>
      </c>
      <c r="M16" s="100">
        <f>'Beneficiarios CSI_idade (16)'!N16/'Beneficiarios CSI_idade (16)'!O16</f>
        <v>0.18410041841004185</v>
      </c>
      <c r="N16" s="381"/>
      <c r="O16" s="99">
        <f>'Beneficiarios CSI_idade (16)'!Q16/'Beneficiarios CSI_idade (16)'!V16</f>
        <v>9.6234309623430964E-2</v>
      </c>
      <c r="P16" s="105">
        <f>'Beneficiarios CSI_idade (16)'!R16/'Beneficiarios CSI_idade (16)'!V16</f>
        <v>0.2384937238493724</v>
      </c>
      <c r="Q16" s="105">
        <f>'Beneficiarios CSI_idade (16)'!S16/'Beneficiarios CSI_idade (16)'!V16</f>
        <v>0.24267782426778242</v>
      </c>
      <c r="R16" s="105">
        <f>'Beneficiarios CSI_idade (16)'!T16/'Beneficiarios CSI_idade (16)'!V16</f>
        <v>0.24267782426778242</v>
      </c>
      <c r="S16" s="100">
        <f>'Beneficiarios CSI_idade (16)'!U16/'Beneficiarios CSI_idade (16)'!V16</f>
        <v>0.1799163179916318</v>
      </c>
      <c r="T16" s="381"/>
      <c r="U16" s="99">
        <f>'Beneficiarios CSI_idade (16)'!X16/'Beneficiarios CSI_idade (16)'!AC16</f>
        <v>0.11065573770491803</v>
      </c>
      <c r="V16" s="105">
        <f>'Beneficiarios CSI_idade (16)'!Y16/'Beneficiarios CSI_idade (16)'!AC16</f>
        <v>0.23770491803278687</v>
      </c>
      <c r="W16" s="105">
        <f>'Beneficiarios CSI_idade (16)'!Z16/'Beneficiarios CSI_idade (16)'!AC16</f>
        <v>0.23770491803278687</v>
      </c>
      <c r="X16" s="105">
        <f>'Beneficiarios CSI_idade (16)'!AA16/'Beneficiarios CSI_idade (16)'!AC16</f>
        <v>0.23770491803278687</v>
      </c>
      <c r="Y16" s="100">
        <f>'Beneficiarios CSI_idade (16)'!AB16/'Beneficiarios CSI_idade (16)'!AC16</f>
        <v>0.17622950819672131</v>
      </c>
      <c r="Z16" s="400"/>
      <c r="AA16" s="99">
        <f>'Beneficiarios CSI_idade (16)'!AE16/'Beneficiarios CSI_idade (16)'!AJ16</f>
        <v>0.1111111111111111</v>
      </c>
      <c r="AB16" s="105">
        <f>'Beneficiarios CSI_idade (16)'!AF16/'Beneficiarios CSI_idade (16)'!AJ16</f>
        <v>0.23809523809523808</v>
      </c>
      <c r="AC16" s="105">
        <f>'Beneficiarios CSI_idade (16)'!AG16/'Beneficiarios CSI_idade (16)'!AJ16</f>
        <v>0.23809523809523808</v>
      </c>
      <c r="AD16" s="105">
        <f>'Beneficiarios CSI_idade (16)'!AH16/'Beneficiarios CSI_idade (16)'!AJ16</f>
        <v>0.23412698412698413</v>
      </c>
      <c r="AE16" s="100">
        <f>'Beneficiarios CSI_idade (16)'!AI16/'Beneficiarios CSI_idade (16)'!AJ16</f>
        <v>0.17857142857142858</v>
      </c>
    </row>
    <row r="17" spans="2:31" s="70" customFormat="1" ht="14.25" customHeight="1" x14ac:dyDescent="0.2">
      <c r="B17" s="28" t="str">
        <f>'Beneficiarios CSI_idade (16)'!B17</f>
        <v>Alcântara</v>
      </c>
      <c r="C17" s="101">
        <f>'Beneficiarios CSI_idade (16)'!C17/'Beneficiarios CSI_idade (16)'!H17</f>
        <v>6.7114093959731544E-2</v>
      </c>
      <c r="D17" s="106">
        <f>'Beneficiarios CSI_idade (16)'!D17/'Beneficiarios CSI_idade (16)'!H17</f>
        <v>0.26174496644295303</v>
      </c>
      <c r="E17" s="106">
        <f>'Beneficiarios CSI_idade (16)'!E17/'Beneficiarios CSI_idade (16)'!H17</f>
        <v>0.22818791946308725</v>
      </c>
      <c r="F17" s="106">
        <f>'Beneficiarios CSI_idade (16)'!F17/'Beneficiarios CSI_idade (16)'!H17</f>
        <v>0.22147651006711411</v>
      </c>
      <c r="G17" s="102">
        <f>'Beneficiarios CSI_idade (16)'!G17/'Beneficiarios CSI_idade (16)'!H17</f>
        <v>0.22147651006711411</v>
      </c>
      <c r="H17" s="384"/>
      <c r="I17" s="101">
        <f>'Beneficiarios CSI_idade (16)'!J17/'Beneficiarios CSI_idade (16)'!O17</f>
        <v>0.10135135135135136</v>
      </c>
      <c r="J17" s="106">
        <f>'Beneficiarios CSI_idade (16)'!K17/'Beneficiarios CSI_idade (16)'!O17</f>
        <v>0.25675675675675674</v>
      </c>
      <c r="K17" s="106">
        <f>'Beneficiarios CSI_idade (16)'!L17/'Beneficiarios CSI_idade (16)'!O17</f>
        <v>0.22297297297297297</v>
      </c>
      <c r="L17" s="106">
        <f>'Beneficiarios CSI_idade (16)'!M17/'Beneficiarios CSI_idade (16)'!O17</f>
        <v>0.21621621621621623</v>
      </c>
      <c r="M17" s="102">
        <f>'Beneficiarios CSI_idade (16)'!N17/'Beneficiarios CSI_idade (16)'!O17</f>
        <v>0.20270270270270271</v>
      </c>
      <c r="N17" s="381"/>
      <c r="O17" s="101">
        <f>'Beneficiarios CSI_idade (16)'!Q17/'Beneficiarios CSI_idade (16)'!V17</f>
        <v>0.10738255033557047</v>
      </c>
      <c r="P17" s="106">
        <f>'Beneficiarios CSI_idade (16)'!R17/'Beneficiarios CSI_idade (16)'!V17</f>
        <v>0.25503355704697989</v>
      </c>
      <c r="Q17" s="106">
        <f>'Beneficiarios CSI_idade (16)'!S17/'Beneficiarios CSI_idade (16)'!V17</f>
        <v>0.21476510067114093</v>
      </c>
      <c r="R17" s="106">
        <f>'Beneficiarios CSI_idade (16)'!T17/'Beneficiarios CSI_idade (16)'!V17</f>
        <v>0.21476510067114093</v>
      </c>
      <c r="S17" s="102">
        <f>'Beneficiarios CSI_idade (16)'!U17/'Beneficiarios CSI_idade (16)'!V17</f>
        <v>0.20805369127516779</v>
      </c>
      <c r="T17" s="381"/>
      <c r="U17" s="101">
        <f>'Beneficiarios CSI_idade (16)'!X17/'Beneficiarios CSI_idade (16)'!AC17</f>
        <v>0.12</v>
      </c>
      <c r="V17" s="106">
        <f>'Beneficiarios CSI_idade (16)'!Y17/'Beneficiarios CSI_idade (16)'!AC17</f>
        <v>0.25333333333333335</v>
      </c>
      <c r="W17" s="106">
        <f>'Beneficiarios CSI_idade (16)'!Z17/'Beneficiarios CSI_idade (16)'!AC17</f>
        <v>0.21333333333333335</v>
      </c>
      <c r="X17" s="106">
        <f>'Beneficiarios CSI_idade (16)'!AA17/'Beneficiarios CSI_idade (16)'!AC17</f>
        <v>0.22</v>
      </c>
      <c r="Y17" s="102">
        <f>'Beneficiarios CSI_idade (16)'!AB17/'Beneficiarios CSI_idade (16)'!AC17</f>
        <v>0.19333333333333333</v>
      </c>
      <c r="Z17" s="400"/>
      <c r="AA17" s="101">
        <f>'Beneficiarios CSI_idade (16)'!AE17/'Beneficiarios CSI_idade (16)'!AJ17</f>
        <v>0.11874999999999999</v>
      </c>
      <c r="AB17" s="106">
        <f>'Beneficiarios CSI_idade (16)'!AF17/'Beneficiarios CSI_idade (16)'!AJ17</f>
        <v>0.24374999999999999</v>
      </c>
      <c r="AC17" s="106">
        <f>'Beneficiarios CSI_idade (16)'!AG17/'Beneficiarios CSI_idade (16)'!AJ17</f>
        <v>0.21249999999999999</v>
      </c>
      <c r="AD17" s="106">
        <f>'Beneficiarios CSI_idade (16)'!AH17/'Beneficiarios CSI_idade (16)'!AJ17</f>
        <v>0.21249999999999999</v>
      </c>
      <c r="AE17" s="102">
        <f>'Beneficiarios CSI_idade (16)'!AI17/'Beneficiarios CSI_idade (16)'!AJ17</f>
        <v>0.21249999999999999</v>
      </c>
    </row>
    <row r="18" spans="2:31" s="70" customFormat="1" ht="14.25" customHeight="1" x14ac:dyDescent="0.2">
      <c r="B18" s="28" t="str">
        <f>'Beneficiarios CSI_idade (16)'!B18</f>
        <v>Alvalade</v>
      </c>
      <c r="C18" s="101">
        <f>'Beneficiarios CSI_idade (16)'!C18/'Beneficiarios CSI_idade (16)'!H18</f>
        <v>6.1433447098976107E-2</v>
      </c>
      <c r="D18" s="106">
        <f>'Beneficiarios CSI_idade (16)'!D18/'Beneficiarios CSI_idade (16)'!H18</f>
        <v>0.17406143344709898</v>
      </c>
      <c r="E18" s="106">
        <f>'Beneficiarios CSI_idade (16)'!E18/'Beneficiarios CSI_idade (16)'!H18</f>
        <v>0.19795221843003413</v>
      </c>
      <c r="F18" s="106">
        <f>'Beneficiarios CSI_idade (16)'!F18/'Beneficiarios CSI_idade (16)'!H18</f>
        <v>0.23208191126279865</v>
      </c>
      <c r="G18" s="102">
        <f>'Beneficiarios CSI_idade (16)'!G18/'Beneficiarios CSI_idade (16)'!H18</f>
        <v>0.33447098976109213</v>
      </c>
      <c r="H18" s="384"/>
      <c r="I18" s="101">
        <f>'Beneficiarios CSI_idade (16)'!J18/'Beneficiarios CSI_idade (16)'!O18</f>
        <v>6.228373702422145E-2</v>
      </c>
      <c r="J18" s="106">
        <f>'Beneficiarios CSI_idade (16)'!K18/'Beneficiarios CSI_idade (16)'!O18</f>
        <v>0.17647058823529413</v>
      </c>
      <c r="K18" s="106">
        <f>'Beneficiarios CSI_idade (16)'!L18/'Beneficiarios CSI_idade (16)'!O18</f>
        <v>0.20069204152249134</v>
      </c>
      <c r="L18" s="106">
        <f>'Beneficiarios CSI_idade (16)'!M18/'Beneficiarios CSI_idade (16)'!O18</f>
        <v>0.23529411764705882</v>
      </c>
      <c r="M18" s="102">
        <f>'Beneficiarios CSI_idade (16)'!N18/'Beneficiarios CSI_idade (16)'!O18</f>
        <v>0.32525951557093424</v>
      </c>
      <c r="N18" s="381"/>
      <c r="O18" s="101">
        <f>'Beneficiarios CSI_idade (16)'!Q18/'Beneficiarios CSI_idade (16)'!V18</f>
        <v>7.9861111111111105E-2</v>
      </c>
      <c r="P18" s="106">
        <f>'Beneficiarios CSI_idade (16)'!R18/'Beneficiarios CSI_idade (16)'!V18</f>
        <v>0.17708333333333334</v>
      </c>
      <c r="Q18" s="106">
        <f>'Beneficiarios CSI_idade (16)'!S18/'Beneficiarios CSI_idade (16)'!V18</f>
        <v>0.19791666666666666</v>
      </c>
      <c r="R18" s="106">
        <f>'Beneficiarios CSI_idade (16)'!T18/'Beneficiarios CSI_idade (16)'!V18</f>
        <v>0.2326388888888889</v>
      </c>
      <c r="S18" s="102">
        <f>'Beneficiarios CSI_idade (16)'!U18/'Beneficiarios CSI_idade (16)'!V18</f>
        <v>0.3125</v>
      </c>
      <c r="T18" s="381"/>
      <c r="U18" s="101">
        <f>'Beneficiarios CSI_idade (16)'!X18/'Beneficiarios CSI_idade (16)'!AC18</f>
        <v>8.2191780821917804E-2</v>
      </c>
      <c r="V18" s="106">
        <f>'Beneficiarios CSI_idade (16)'!Y18/'Beneficiarios CSI_idade (16)'!AC18</f>
        <v>0.1815068493150685</v>
      </c>
      <c r="W18" s="106">
        <f>'Beneficiarios CSI_idade (16)'!Z18/'Beneficiarios CSI_idade (16)'!AC18</f>
        <v>0.1952054794520548</v>
      </c>
      <c r="X18" s="106">
        <f>'Beneficiarios CSI_idade (16)'!AA18/'Beneficiarios CSI_idade (16)'!AC18</f>
        <v>0.23287671232876711</v>
      </c>
      <c r="Y18" s="102">
        <f>'Beneficiarios CSI_idade (16)'!AB18/'Beneficiarios CSI_idade (16)'!AC18</f>
        <v>0.30821917808219179</v>
      </c>
      <c r="Z18" s="400"/>
      <c r="AA18" s="101">
        <f>'Beneficiarios CSI_idade (16)'!AE18/'Beneficiarios CSI_idade (16)'!AJ18</f>
        <v>7.8688524590163941E-2</v>
      </c>
      <c r="AB18" s="106">
        <f>'Beneficiarios CSI_idade (16)'!AF18/'Beneficiarios CSI_idade (16)'!AJ18</f>
        <v>0.17377049180327869</v>
      </c>
      <c r="AC18" s="106">
        <f>'Beneficiarios CSI_idade (16)'!AG18/'Beneficiarios CSI_idade (16)'!AJ18</f>
        <v>0.1901639344262295</v>
      </c>
      <c r="AD18" s="106">
        <f>'Beneficiarios CSI_idade (16)'!AH18/'Beneficiarios CSI_idade (16)'!AJ18</f>
        <v>0.23606557377049181</v>
      </c>
      <c r="AE18" s="102">
        <f>'Beneficiarios CSI_idade (16)'!AI18/'Beneficiarios CSI_idade (16)'!AJ18</f>
        <v>0.32131147540983607</v>
      </c>
    </row>
    <row r="19" spans="2:31" s="70" customFormat="1" ht="14.25" customHeight="1" x14ac:dyDescent="0.2">
      <c r="B19" s="28" t="str">
        <f>'Beneficiarios CSI_idade (16)'!B19</f>
        <v>Areeiro</v>
      </c>
      <c r="C19" s="101">
        <f>'Beneficiarios CSI_idade (16)'!C19/'Beneficiarios CSI_idade (16)'!H19</f>
        <v>7.7669902912621352E-2</v>
      </c>
      <c r="D19" s="106">
        <f>'Beneficiarios CSI_idade (16)'!D19/'Beneficiarios CSI_idade (16)'!H19</f>
        <v>0.10194174757281553</v>
      </c>
      <c r="E19" s="106">
        <f>'Beneficiarios CSI_idade (16)'!E19/'Beneficiarios CSI_idade (16)'!H19</f>
        <v>0.18446601941747573</v>
      </c>
      <c r="F19" s="106">
        <f>'Beneficiarios CSI_idade (16)'!F19/'Beneficiarios CSI_idade (16)'!H19</f>
        <v>0.28155339805825241</v>
      </c>
      <c r="G19" s="102">
        <f>'Beneficiarios CSI_idade (16)'!G19/'Beneficiarios CSI_idade (16)'!H19</f>
        <v>0.35436893203883496</v>
      </c>
      <c r="H19" s="384"/>
      <c r="I19" s="101">
        <f>'Beneficiarios CSI_idade (16)'!J19/'Beneficiarios CSI_idade (16)'!O19</f>
        <v>8.9108910891089105E-2</v>
      </c>
      <c r="J19" s="106">
        <f>'Beneficiarios CSI_idade (16)'!K19/'Beneficiarios CSI_idade (16)'!O19</f>
        <v>0.10396039603960396</v>
      </c>
      <c r="K19" s="106">
        <f>'Beneficiarios CSI_idade (16)'!L19/'Beneficiarios CSI_idade (16)'!O19</f>
        <v>0.18316831683168316</v>
      </c>
      <c r="L19" s="106">
        <f>'Beneficiarios CSI_idade (16)'!M19/'Beneficiarios CSI_idade (16)'!O19</f>
        <v>0.2722772277227723</v>
      </c>
      <c r="M19" s="102">
        <f>'Beneficiarios CSI_idade (16)'!N19/'Beneficiarios CSI_idade (16)'!O19</f>
        <v>0.35148514851485146</v>
      </c>
      <c r="N19" s="381"/>
      <c r="O19" s="101">
        <f>'Beneficiarios CSI_idade (16)'!Q19/'Beneficiarios CSI_idade (16)'!V19</f>
        <v>9.1836734693877556E-2</v>
      </c>
      <c r="P19" s="106">
        <f>'Beneficiarios CSI_idade (16)'!R19/'Beneficiarios CSI_idade (16)'!V19</f>
        <v>0.10714285714285714</v>
      </c>
      <c r="Q19" s="106">
        <f>'Beneficiarios CSI_idade (16)'!S19/'Beneficiarios CSI_idade (16)'!V19</f>
        <v>0.17857142857142858</v>
      </c>
      <c r="R19" s="106">
        <f>'Beneficiarios CSI_idade (16)'!T19/'Beneficiarios CSI_idade (16)'!V19</f>
        <v>0.27551020408163263</v>
      </c>
      <c r="S19" s="102">
        <f>'Beneficiarios CSI_idade (16)'!U19/'Beneficiarios CSI_idade (16)'!V19</f>
        <v>0.34693877551020408</v>
      </c>
      <c r="T19" s="381"/>
      <c r="U19" s="101">
        <f>'Beneficiarios CSI_idade (16)'!X19/'Beneficiarios CSI_idade (16)'!AC19</f>
        <v>0.11442786069651742</v>
      </c>
      <c r="V19" s="106">
        <f>'Beneficiarios CSI_idade (16)'!Y19/'Beneficiarios CSI_idade (16)'!AC19</f>
        <v>0.10945273631840796</v>
      </c>
      <c r="W19" s="106">
        <f>'Beneficiarios CSI_idade (16)'!Z19/'Beneficiarios CSI_idade (16)'!AC19</f>
        <v>0.17910447761194029</v>
      </c>
      <c r="X19" s="106">
        <f>'Beneficiarios CSI_idade (16)'!AA19/'Beneficiarios CSI_idade (16)'!AC19</f>
        <v>0.26865671641791045</v>
      </c>
      <c r="Y19" s="102">
        <f>'Beneficiarios CSI_idade (16)'!AB19/'Beneficiarios CSI_idade (16)'!AC19</f>
        <v>0.32835820895522388</v>
      </c>
      <c r="Z19" s="400"/>
      <c r="AA19" s="101">
        <f>'Beneficiarios CSI_idade (16)'!AE19/'Beneficiarios CSI_idade (16)'!AJ19</f>
        <v>0.10648148148148148</v>
      </c>
      <c r="AB19" s="106">
        <f>'Beneficiarios CSI_idade (16)'!AF19/'Beneficiarios CSI_idade (16)'!AJ19</f>
        <v>0.10648148148148148</v>
      </c>
      <c r="AC19" s="106">
        <f>'Beneficiarios CSI_idade (16)'!AG19/'Beneficiarios CSI_idade (16)'!AJ19</f>
        <v>0.18055555555555555</v>
      </c>
      <c r="AD19" s="106">
        <f>'Beneficiarios CSI_idade (16)'!AH19/'Beneficiarios CSI_idade (16)'!AJ19</f>
        <v>0.26851851851851855</v>
      </c>
      <c r="AE19" s="102">
        <f>'Beneficiarios CSI_idade (16)'!AI19/'Beneficiarios CSI_idade (16)'!AJ19</f>
        <v>0.33796296296296297</v>
      </c>
    </row>
    <row r="20" spans="2:31" s="70" customFormat="1" ht="14.25" customHeight="1" x14ac:dyDescent="0.2">
      <c r="B20" s="28" t="str">
        <f>'Beneficiarios CSI_idade (16)'!B20</f>
        <v>Arroios</v>
      </c>
      <c r="C20" s="101">
        <f>'Beneficiarios CSI_idade (16)'!C20/'Beneficiarios CSI_idade (16)'!H20</f>
        <v>0.10163339382940109</v>
      </c>
      <c r="D20" s="106">
        <f>'Beneficiarios CSI_idade (16)'!D20/'Beneficiarios CSI_idade (16)'!H20</f>
        <v>0.21052631578947367</v>
      </c>
      <c r="E20" s="106">
        <f>'Beneficiarios CSI_idade (16)'!E20/'Beneficiarios CSI_idade (16)'!H20</f>
        <v>0.21052631578947367</v>
      </c>
      <c r="F20" s="106">
        <f>'Beneficiarios CSI_idade (16)'!F20/'Beneficiarios CSI_idade (16)'!H20</f>
        <v>0.2159709618874773</v>
      </c>
      <c r="G20" s="102">
        <f>'Beneficiarios CSI_idade (16)'!G20/'Beneficiarios CSI_idade (16)'!H20</f>
        <v>0.2613430127041742</v>
      </c>
      <c r="H20" s="384"/>
      <c r="I20" s="101">
        <f>'Beneficiarios CSI_idade (16)'!J20/'Beneficiarios CSI_idade (16)'!O20</f>
        <v>0.10885608856088561</v>
      </c>
      <c r="J20" s="106">
        <f>'Beneficiarios CSI_idade (16)'!K20/'Beneficiarios CSI_idade (16)'!O20</f>
        <v>0.21033210332103322</v>
      </c>
      <c r="K20" s="106">
        <f>'Beneficiarios CSI_idade (16)'!L20/'Beneficiarios CSI_idade (16)'!O20</f>
        <v>0.20664206642066421</v>
      </c>
      <c r="L20" s="106">
        <f>'Beneficiarios CSI_idade (16)'!M20/'Beneficiarios CSI_idade (16)'!O20</f>
        <v>0.21771217712177121</v>
      </c>
      <c r="M20" s="102">
        <f>'Beneficiarios CSI_idade (16)'!N20/'Beneficiarios CSI_idade (16)'!O20</f>
        <v>0.25645756457564578</v>
      </c>
      <c r="N20" s="381"/>
      <c r="O20" s="101">
        <f>'Beneficiarios CSI_idade (16)'!Q20/'Beneficiarios CSI_idade (16)'!V20</f>
        <v>0.11567164179104478</v>
      </c>
      <c r="P20" s="106">
        <f>'Beneficiarios CSI_idade (16)'!R20/'Beneficiarios CSI_idade (16)'!V20</f>
        <v>0.20895522388059701</v>
      </c>
      <c r="Q20" s="106">
        <f>'Beneficiarios CSI_idade (16)'!S20/'Beneficiarios CSI_idade (16)'!V20</f>
        <v>0.20522388059701493</v>
      </c>
      <c r="R20" s="106">
        <f>'Beneficiarios CSI_idade (16)'!T20/'Beneficiarios CSI_idade (16)'!V20</f>
        <v>0.21641791044776118</v>
      </c>
      <c r="S20" s="102">
        <f>'Beneficiarios CSI_idade (16)'!U20/'Beneficiarios CSI_idade (16)'!V20</f>
        <v>0.2537313432835821</v>
      </c>
      <c r="T20" s="381"/>
      <c r="U20" s="101">
        <f>'Beneficiarios CSI_idade (16)'!X20/'Beneficiarios CSI_idade (16)'!AC20</f>
        <v>0.12384473197781885</v>
      </c>
      <c r="V20" s="106">
        <f>'Beneficiarios CSI_idade (16)'!Y20/'Beneficiarios CSI_idade (16)'!AC20</f>
        <v>0.21256931608133087</v>
      </c>
      <c r="W20" s="106">
        <f>'Beneficiarios CSI_idade (16)'!Z20/'Beneficiarios CSI_idade (16)'!AC20</f>
        <v>0.20332717190388169</v>
      </c>
      <c r="X20" s="106">
        <f>'Beneficiarios CSI_idade (16)'!AA20/'Beneficiarios CSI_idade (16)'!AC20</f>
        <v>0.21256931608133087</v>
      </c>
      <c r="Y20" s="102">
        <f>'Beneficiarios CSI_idade (16)'!AB20/'Beneficiarios CSI_idade (16)'!AC20</f>
        <v>0.24768946395563771</v>
      </c>
      <c r="Z20" s="400"/>
      <c r="AA20" s="101">
        <f>'Beneficiarios CSI_idade (16)'!AE20/'Beneficiarios CSI_idade (16)'!AJ20</f>
        <v>0.12084063047285463</v>
      </c>
      <c r="AB20" s="106">
        <f>'Beneficiarios CSI_idade (16)'!AF20/'Beneficiarios CSI_idade (16)'!AJ20</f>
        <v>0.2084063047285464</v>
      </c>
      <c r="AC20" s="106">
        <f>'Beneficiarios CSI_idade (16)'!AG20/'Beneficiarios CSI_idade (16)'!AJ20</f>
        <v>0.20490367775831875</v>
      </c>
      <c r="AD20" s="106">
        <f>'Beneficiarios CSI_idade (16)'!AH20/'Beneficiarios CSI_idade (16)'!AJ20</f>
        <v>0.21015761821366025</v>
      </c>
      <c r="AE20" s="102">
        <f>'Beneficiarios CSI_idade (16)'!AI20/'Beneficiarios CSI_idade (16)'!AJ20</f>
        <v>0.25569176882661998</v>
      </c>
    </row>
    <row r="21" spans="2:31" s="70" customFormat="1" ht="14.25" customHeight="1" x14ac:dyDescent="0.2">
      <c r="B21" s="28" t="str">
        <f>'Beneficiarios CSI_idade (16)'!B21</f>
        <v>Avenidas Novas</v>
      </c>
      <c r="C21" s="101">
        <f>'Beneficiarios CSI_idade (16)'!C21/'Beneficiarios CSI_idade (16)'!H21</f>
        <v>8.2677165354330714E-2</v>
      </c>
      <c r="D21" s="106">
        <f>'Beneficiarios CSI_idade (16)'!D21/'Beneficiarios CSI_idade (16)'!H21</f>
        <v>0.14173228346456693</v>
      </c>
      <c r="E21" s="106">
        <f>'Beneficiarios CSI_idade (16)'!E21/'Beneficiarios CSI_idade (16)'!H21</f>
        <v>0.20078740157480315</v>
      </c>
      <c r="F21" s="106">
        <f>'Beneficiarios CSI_idade (16)'!F21/'Beneficiarios CSI_idade (16)'!H21</f>
        <v>0.2283464566929134</v>
      </c>
      <c r="G21" s="102">
        <f>'Beneficiarios CSI_idade (16)'!G21/'Beneficiarios CSI_idade (16)'!H21</f>
        <v>0.34645669291338582</v>
      </c>
      <c r="H21" s="384"/>
      <c r="I21" s="101">
        <f>'Beneficiarios CSI_idade (16)'!J21/'Beneficiarios CSI_idade (16)'!O21</f>
        <v>9.1269841269841265E-2</v>
      </c>
      <c r="J21" s="106">
        <f>'Beneficiarios CSI_idade (16)'!K21/'Beneficiarios CSI_idade (16)'!O21</f>
        <v>0.14285714285714285</v>
      </c>
      <c r="K21" s="106">
        <f>'Beneficiarios CSI_idade (16)'!L21/'Beneficiarios CSI_idade (16)'!O21</f>
        <v>0.1984126984126984</v>
      </c>
      <c r="L21" s="106">
        <f>'Beneficiarios CSI_idade (16)'!M21/'Beneficiarios CSI_idade (16)'!O21</f>
        <v>0.23015873015873015</v>
      </c>
      <c r="M21" s="102">
        <f>'Beneficiarios CSI_idade (16)'!N21/'Beneficiarios CSI_idade (16)'!O21</f>
        <v>0.33730158730158732</v>
      </c>
      <c r="N21" s="381"/>
      <c r="O21" s="101">
        <f>'Beneficiarios CSI_idade (16)'!Q21/'Beneficiarios CSI_idade (16)'!V21</f>
        <v>9.6774193548387094E-2</v>
      </c>
      <c r="P21" s="106">
        <f>'Beneficiarios CSI_idade (16)'!R21/'Beneficiarios CSI_idade (16)'!V21</f>
        <v>0.14112903225806453</v>
      </c>
      <c r="Q21" s="106">
        <f>'Beneficiarios CSI_idade (16)'!S21/'Beneficiarios CSI_idade (16)'!V21</f>
        <v>0.19758064516129031</v>
      </c>
      <c r="R21" s="106">
        <f>'Beneficiarios CSI_idade (16)'!T21/'Beneficiarios CSI_idade (16)'!V21</f>
        <v>0.23790322580645162</v>
      </c>
      <c r="S21" s="102">
        <f>'Beneficiarios CSI_idade (16)'!U21/'Beneficiarios CSI_idade (16)'!V21</f>
        <v>0.32661290322580644</v>
      </c>
      <c r="T21" s="381"/>
      <c r="U21" s="101">
        <f>'Beneficiarios CSI_idade (16)'!X21/'Beneficiarios CSI_idade (16)'!AC21</f>
        <v>0.10080645161290322</v>
      </c>
      <c r="V21" s="106">
        <f>'Beneficiarios CSI_idade (16)'!Y21/'Beneficiarios CSI_idade (16)'!AC21</f>
        <v>0.14112903225806453</v>
      </c>
      <c r="W21" s="106">
        <f>'Beneficiarios CSI_idade (16)'!Z21/'Beneficiarios CSI_idade (16)'!AC21</f>
        <v>0.19354838709677419</v>
      </c>
      <c r="X21" s="106">
        <f>'Beneficiarios CSI_idade (16)'!AA21/'Beneficiarios CSI_idade (16)'!AC21</f>
        <v>0.23790322580645162</v>
      </c>
      <c r="Y21" s="102">
        <f>'Beneficiarios CSI_idade (16)'!AB21/'Beneficiarios CSI_idade (16)'!AC21</f>
        <v>0.32661290322580644</v>
      </c>
      <c r="Z21" s="400"/>
      <c r="AA21" s="101">
        <f>'Beneficiarios CSI_idade (16)'!AE21/'Beneficiarios CSI_idade (16)'!AJ21</f>
        <v>9.5785440613026823E-2</v>
      </c>
      <c r="AB21" s="106">
        <f>'Beneficiarios CSI_idade (16)'!AF21/'Beneficiarios CSI_idade (16)'!AJ21</f>
        <v>0.13793103448275862</v>
      </c>
      <c r="AC21" s="106">
        <f>'Beneficiarios CSI_idade (16)'!AG21/'Beneficiarios CSI_idade (16)'!AJ21</f>
        <v>0.19923371647509577</v>
      </c>
      <c r="AD21" s="106">
        <f>'Beneficiarios CSI_idade (16)'!AH21/'Beneficiarios CSI_idade (16)'!AJ21</f>
        <v>0.22605363984674329</v>
      </c>
      <c r="AE21" s="102">
        <f>'Beneficiarios CSI_idade (16)'!AI21/'Beneficiarios CSI_idade (16)'!AJ21</f>
        <v>0.34099616858237547</v>
      </c>
    </row>
    <row r="22" spans="2:31" s="70" customFormat="1" ht="14.25" customHeight="1" x14ac:dyDescent="0.2">
      <c r="B22" s="28" t="str">
        <f>'Beneficiarios CSI_idade (16)'!B22</f>
        <v>Beato</v>
      </c>
      <c r="C22" s="101">
        <f>'Beneficiarios CSI_idade (16)'!C22/'Beneficiarios CSI_idade (16)'!H22</f>
        <v>0.19024390243902439</v>
      </c>
      <c r="D22" s="106">
        <f>'Beneficiarios CSI_idade (16)'!D22/'Beneficiarios CSI_idade (16)'!H22</f>
        <v>0.17073170731707318</v>
      </c>
      <c r="E22" s="106">
        <f>'Beneficiarios CSI_idade (16)'!E22/'Beneficiarios CSI_idade (16)'!H22</f>
        <v>0.22926829268292684</v>
      </c>
      <c r="F22" s="106">
        <f>'Beneficiarios CSI_idade (16)'!F22/'Beneficiarios CSI_idade (16)'!H22</f>
        <v>0.22926829268292684</v>
      </c>
      <c r="G22" s="102">
        <f>'Beneficiarios CSI_idade (16)'!G22/'Beneficiarios CSI_idade (16)'!H22</f>
        <v>0.18048780487804877</v>
      </c>
      <c r="H22" s="384"/>
      <c r="I22" s="101">
        <f>'Beneficiarios CSI_idade (16)'!J22/'Beneficiarios CSI_idade (16)'!O22</f>
        <v>0.19607843137254902</v>
      </c>
      <c r="J22" s="106">
        <f>'Beneficiarios CSI_idade (16)'!K22/'Beneficiarios CSI_idade (16)'!O22</f>
        <v>0.17156862745098039</v>
      </c>
      <c r="K22" s="106">
        <f>'Beneficiarios CSI_idade (16)'!L22/'Beneficiarios CSI_idade (16)'!O22</f>
        <v>0.22549019607843138</v>
      </c>
      <c r="L22" s="106">
        <f>'Beneficiarios CSI_idade (16)'!M22/'Beneficiarios CSI_idade (16)'!O22</f>
        <v>0.23039215686274508</v>
      </c>
      <c r="M22" s="102">
        <f>'Beneficiarios CSI_idade (16)'!N22/'Beneficiarios CSI_idade (16)'!O22</f>
        <v>0.17647058823529413</v>
      </c>
      <c r="N22" s="381"/>
      <c r="O22" s="101">
        <f>'Beneficiarios CSI_idade (16)'!Q22/'Beneficiarios CSI_idade (16)'!V22</f>
        <v>0.20673076923076922</v>
      </c>
      <c r="P22" s="106">
        <f>'Beneficiarios CSI_idade (16)'!R22/'Beneficiarios CSI_idade (16)'!V22</f>
        <v>0.17307692307692307</v>
      </c>
      <c r="Q22" s="106">
        <f>'Beneficiarios CSI_idade (16)'!S22/'Beneficiarios CSI_idade (16)'!V22</f>
        <v>0.22115384615384615</v>
      </c>
      <c r="R22" s="106">
        <f>'Beneficiarios CSI_idade (16)'!T22/'Beneficiarios CSI_idade (16)'!V22</f>
        <v>0.22596153846153846</v>
      </c>
      <c r="S22" s="102">
        <f>'Beneficiarios CSI_idade (16)'!U22/'Beneficiarios CSI_idade (16)'!V22</f>
        <v>0.17307692307692307</v>
      </c>
      <c r="T22" s="381"/>
      <c r="U22" s="101">
        <f>'Beneficiarios CSI_idade (16)'!X22/'Beneficiarios CSI_idade (16)'!AC22</f>
        <v>0.22488038277511962</v>
      </c>
      <c r="V22" s="106">
        <f>'Beneficiarios CSI_idade (16)'!Y22/'Beneficiarios CSI_idade (16)'!AC22</f>
        <v>0.1674641148325359</v>
      </c>
      <c r="W22" s="106">
        <f>'Beneficiarios CSI_idade (16)'!Z22/'Beneficiarios CSI_idade (16)'!AC22</f>
        <v>0.21531100478468901</v>
      </c>
      <c r="X22" s="106">
        <f>'Beneficiarios CSI_idade (16)'!AA22/'Beneficiarios CSI_idade (16)'!AC22</f>
        <v>0.22009569377990432</v>
      </c>
      <c r="Y22" s="102">
        <f>'Beneficiarios CSI_idade (16)'!AB22/'Beneficiarios CSI_idade (16)'!AC22</f>
        <v>0.17224880382775121</v>
      </c>
      <c r="Z22" s="400"/>
      <c r="AA22" s="101">
        <f>'Beneficiarios CSI_idade (16)'!AE22/'Beneficiarios CSI_idade (16)'!AJ22</f>
        <v>0.22325581395348837</v>
      </c>
      <c r="AB22" s="106">
        <f>'Beneficiarios CSI_idade (16)'!AF22/'Beneficiarios CSI_idade (16)'!AJ22</f>
        <v>0.16744186046511628</v>
      </c>
      <c r="AC22" s="106">
        <f>'Beneficiarios CSI_idade (16)'!AG22/'Beneficiarios CSI_idade (16)'!AJ22</f>
        <v>0.21860465116279071</v>
      </c>
      <c r="AD22" s="106">
        <f>'Beneficiarios CSI_idade (16)'!AH22/'Beneficiarios CSI_idade (16)'!AJ22</f>
        <v>0.21860465116279071</v>
      </c>
      <c r="AE22" s="102">
        <f>'Beneficiarios CSI_idade (16)'!AI22/'Beneficiarios CSI_idade (16)'!AJ22</f>
        <v>0.17209302325581396</v>
      </c>
    </row>
    <row r="23" spans="2:31" s="70" customFormat="1" ht="14.25" customHeight="1" x14ac:dyDescent="0.2">
      <c r="B23" s="28" t="str">
        <f>'Beneficiarios CSI_idade (16)'!B23</f>
        <v>Belém</v>
      </c>
      <c r="C23" s="101">
        <f>'Beneficiarios CSI_idade (16)'!C23/'Beneficiarios CSI_idade (16)'!H23</f>
        <v>0.11267605633802817</v>
      </c>
      <c r="D23" s="106">
        <f>'Beneficiarios CSI_idade (16)'!D23/'Beneficiarios CSI_idade (16)'!H23</f>
        <v>0.12676056338028169</v>
      </c>
      <c r="E23" s="106">
        <f>'Beneficiarios CSI_idade (16)'!E23/'Beneficiarios CSI_idade (16)'!H23</f>
        <v>0.25352112676056338</v>
      </c>
      <c r="F23" s="106">
        <f>'Beneficiarios CSI_idade (16)'!F23/'Beneficiarios CSI_idade (16)'!H23</f>
        <v>0.24647887323943662</v>
      </c>
      <c r="G23" s="102">
        <f>'Beneficiarios CSI_idade (16)'!G23/'Beneficiarios CSI_idade (16)'!H23</f>
        <v>0.26056338028169013</v>
      </c>
      <c r="H23" s="384"/>
      <c r="I23" s="101">
        <f>'Beneficiarios CSI_idade (16)'!J23/'Beneficiarios CSI_idade (16)'!O23</f>
        <v>0.11267605633802817</v>
      </c>
      <c r="J23" s="106">
        <f>'Beneficiarios CSI_idade (16)'!K23/'Beneficiarios CSI_idade (16)'!O23</f>
        <v>0.12676056338028169</v>
      </c>
      <c r="K23" s="106">
        <f>'Beneficiarios CSI_idade (16)'!L23/'Beneficiarios CSI_idade (16)'!O23</f>
        <v>0.25352112676056338</v>
      </c>
      <c r="L23" s="106">
        <f>'Beneficiarios CSI_idade (16)'!M23/'Beneficiarios CSI_idade (16)'!O23</f>
        <v>0.25352112676056338</v>
      </c>
      <c r="M23" s="102">
        <f>'Beneficiarios CSI_idade (16)'!N23/'Beneficiarios CSI_idade (16)'!O23</f>
        <v>0.25352112676056338</v>
      </c>
      <c r="N23" s="381"/>
      <c r="O23" s="101">
        <f>'Beneficiarios CSI_idade (16)'!Q23/'Beneficiarios CSI_idade (16)'!V23</f>
        <v>0.11971830985915492</v>
      </c>
      <c r="P23" s="106">
        <f>'Beneficiarios CSI_idade (16)'!R23/'Beneficiarios CSI_idade (16)'!V23</f>
        <v>0.11971830985915492</v>
      </c>
      <c r="Q23" s="106">
        <f>'Beneficiarios CSI_idade (16)'!S23/'Beneficiarios CSI_idade (16)'!V23</f>
        <v>0.25352112676056338</v>
      </c>
      <c r="R23" s="106">
        <f>'Beneficiarios CSI_idade (16)'!T23/'Beneficiarios CSI_idade (16)'!V23</f>
        <v>0.25352112676056338</v>
      </c>
      <c r="S23" s="102">
        <f>'Beneficiarios CSI_idade (16)'!U23/'Beneficiarios CSI_idade (16)'!V23</f>
        <v>0.25352112676056338</v>
      </c>
      <c r="T23" s="381"/>
      <c r="U23" s="101">
        <f>'Beneficiarios CSI_idade (16)'!X23/'Beneficiarios CSI_idade (16)'!AC23</f>
        <v>0.11971830985915492</v>
      </c>
      <c r="V23" s="106">
        <f>'Beneficiarios CSI_idade (16)'!Y23/'Beneficiarios CSI_idade (16)'!AC23</f>
        <v>0.11971830985915492</v>
      </c>
      <c r="W23" s="106">
        <f>'Beneficiarios CSI_idade (16)'!Z23/'Beneficiarios CSI_idade (16)'!AC23</f>
        <v>0.25352112676056338</v>
      </c>
      <c r="X23" s="106">
        <f>'Beneficiarios CSI_idade (16)'!AA23/'Beneficiarios CSI_idade (16)'!AC23</f>
        <v>0.25352112676056338</v>
      </c>
      <c r="Y23" s="102">
        <f>'Beneficiarios CSI_idade (16)'!AB23/'Beneficiarios CSI_idade (16)'!AC23</f>
        <v>0.25352112676056338</v>
      </c>
      <c r="Z23" s="400"/>
      <c r="AA23" s="101">
        <f>'Beneficiarios CSI_idade (16)'!AE23/'Beneficiarios CSI_idade (16)'!AJ23</f>
        <v>0.11724137931034483</v>
      </c>
      <c r="AB23" s="106">
        <f>'Beneficiarios CSI_idade (16)'!AF23/'Beneficiarios CSI_idade (16)'!AJ23</f>
        <v>0.12413793103448276</v>
      </c>
      <c r="AC23" s="106">
        <f>'Beneficiarios CSI_idade (16)'!AG23/'Beneficiarios CSI_idade (16)'!AJ23</f>
        <v>0.24827586206896551</v>
      </c>
      <c r="AD23" s="106">
        <f>'Beneficiarios CSI_idade (16)'!AH23/'Beneficiarios CSI_idade (16)'!AJ23</f>
        <v>0.25517241379310346</v>
      </c>
      <c r="AE23" s="102">
        <f>'Beneficiarios CSI_idade (16)'!AI23/'Beneficiarios CSI_idade (16)'!AJ23</f>
        <v>0.25517241379310346</v>
      </c>
    </row>
    <row r="24" spans="2:31" s="70" customFormat="1" ht="14.25" customHeight="1" x14ac:dyDescent="0.2">
      <c r="B24" s="28" t="str">
        <f>'Beneficiarios CSI_idade (16)'!B24</f>
        <v>Benfica</v>
      </c>
      <c r="C24" s="101">
        <f>'Beneficiarios CSI_idade (16)'!C24/'Beneficiarios CSI_idade (16)'!H24</f>
        <v>9.3333333333333338E-2</v>
      </c>
      <c r="D24" s="106">
        <f>'Beneficiarios CSI_idade (16)'!D24/'Beneficiarios CSI_idade (16)'!H24</f>
        <v>0.22666666666666666</v>
      </c>
      <c r="E24" s="106">
        <f>'Beneficiarios CSI_idade (16)'!E24/'Beneficiarios CSI_idade (16)'!H24</f>
        <v>0.22888888888888889</v>
      </c>
      <c r="F24" s="106">
        <f>'Beneficiarios CSI_idade (16)'!F24/'Beneficiarios CSI_idade (16)'!H24</f>
        <v>0.23777777777777778</v>
      </c>
      <c r="G24" s="102">
        <f>'Beneficiarios CSI_idade (16)'!G24/'Beneficiarios CSI_idade (16)'!H24</f>
        <v>0.21333333333333335</v>
      </c>
      <c r="H24" s="384"/>
      <c r="I24" s="101">
        <f>'Beneficiarios CSI_idade (16)'!J24/'Beneficiarios CSI_idade (16)'!O24</f>
        <v>0.1</v>
      </c>
      <c r="J24" s="106">
        <f>'Beneficiarios CSI_idade (16)'!K24/'Beneficiarios CSI_idade (16)'!O24</f>
        <v>0.22444444444444445</v>
      </c>
      <c r="K24" s="106">
        <f>'Beneficiarios CSI_idade (16)'!L24/'Beneficiarios CSI_idade (16)'!O24</f>
        <v>0.22888888888888889</v>
      </c>
      <c r="L24" s="106">
        <f>'Beneficiarios CSI_idade (16)'!M24/'Beneficiarios CSI_idade (16)'!O24</f>
        <v>0.24</v>
      </c>
      <c r="M24" s="102">
        <f>'Beneficiarios CSI_idade (16)'!N24/'Beneficiarios CSI_idade (16)'!O24</f>
        <v>0.20666666666666667</v>
      </c>
      <c r="N24" s="381"/>
      <c r="O24" s="101">
        <f>'Beneficiarios CSI_idade (16)'!Q24/'Beneficiarios CSI_idade (16)'!V24</f>
        <v>0.10491071428571429</v>
      </c>
      <c r="P24" s="106">
        <f>'Beneficiarios CSI_idade (16)'!R24/'Beneficiarios CSI_idade (16)'!V24</f>
        <v>0.22544642857142858</v>
      </c>
      <c r="Q24" s="106">
        <f>'Beneficiarios CSI_idade (16)'!S24/'Beneficiarios CSI_idade (16)'!V24</f>
        <v>0.23214285714285715</v>
      </c>
      <c r="R24" s="106">
        <f>'Beneficiarios CSI_idade (16)'!T24/'Beneficiarios CSI_idade (16)'!V24</f>
        <v>0.23883928571428573</v>
      </c>
      <c r="S24" s="102">
        <f>'Beneficiarios CSI_idade (16)'!U24/'Beneficiarios CSI_idade (16)'!V24</f>
        <v>0.19866071428571427</v>
      </c>
      <c r="T24" s="381"/>
      <c r="U24" s="101">
        <f>'Beneficiarios CSI_idade (16)'!X24/'Beneficiarios CSI_idade (16)'!AC24</f>
        <v>0.1130820399113082</v>
      </c>
      <c r="V24" s="106">
        <f>'Beneficiarios CSI_idade (16)'!Y24/'Beneficiarios CSI_idade (16)'!AC24</f>
        <v>0.22616407982261641</v>
      </c>
      <c r="W24" s="106">
        <f>'Beneficiarios CSI_idade (16)'!Z24/'Beneficiarios CSI_idade (16)'!AC24</f>
        <v>0.2328159645232816</v>
      </c>
      <c r="X24" s="106">
        <f>'Beneficiarios CSI_idade (16)'!AA24/'Beneficiarios CSI_idade (16)'!AC24</f>
        <v>0.23503325942350334</v>
      </c>
      <c r="Y24" s="102">
        <f>'Beneficiarios CSI_idade (16)'!AB24/'Beneficiarios CSI_idade (16)'!AC24</f>
        <v>0.19290465631929046</v>
      </c>
      <c r="Z24" s="400"/>
      <c r="AA24" s="101">
        <f>'Beneficiarios CSI_idade (16)'!AE24/'Beneficiarios CSI_idade (16)'!AJ24</f>
        <v>0.1111111111111111</v>
      </c>
      <c r="AB24" s="106">
        <f>'Beneficiarios CSI_idade (16)'!AF24/'Beneficiarios CSI_idade (16)'!AJ24</f>
        <v>0.2264957264957265</v>
      </c>
      <c r="AC24" s="106">
        <f>'Beneficiarios CSI_idade (16)'!AG24/'Beneficiarios CSI_idade (16)'!AJ24</f>
        <v>0.22435897435897437</v>
      </c>
      <c r="AD24" s="106">
        <f>'Beneficiarios CSI_idade (16)'!AH24/'Beneficiarios CSI_idade (16)'!AJ24</f>
        <v>0.23290598290598291</v>
      </c>
      <c r="AE24" s="102">
        <f>'Beneficiarios CSI_idade (16)'!AI24/'Beneficiarios CSI_idade (16)'!AJ24</f>
        <v>0.20512820512820512</v>
      </c>
    </row>
    <row r="25" spans="2:31" s="70" customFormat="1" ht="14.25" customHeight="1" x14ac:dyDescent="0.2">
      <c r="B25" s="28" t="str">
        <f>'Beneficiarios CSI_idade (16)'!B25</f>
        <v>Campo de Ourique</v>
      </c>
      <c r="C25" s="101">
        <f>'Beneficiarios CSI_idade (16)'!C25/'Beneficiarios CSI_idade (16)'!H25</f>
        <v>0.10465116279069768</v>
      </c>
      <c r="D25" s="106">
        <f>'Beneficiarios CSI_idade (16)'!D25/'Beneficiarios CSI_idade (16)'!H25</f>
        <v>0.18604651162790697</v>
      </c>
      <c r="E25" s="106">
        <f>'Beneficiarios CSI_idade (16)'!E25/'Beneficiarios CSI_idade (16)'!H25</f>
        <v>0.15891472868217055</v>
      </c>
      <c r="F25" s="106">
        <f>'Beneficiarios CSI_idade (16)'!F25/'Beneficiarios CSI_idade (16)'!H25</f>
        <v>0.22093023255813954</v>
      </c>
      <c r="G25" s="102">
        <f>'Beneficiarios CSI_idade (16)'!G25/'Beneficiarios CSI_idade (16)'!H25</f>
        <v>0.32945736434108525</v>
      </c>
      <c r="H25" s="384"/>
      <c r="I25" s="101">
        <f>'Beneficiarios CSI_idade (16)'!J25/'Beneficiarios CSI_idade (16)'!O25</f>
        <v>0.10505836575875487</v>
      </c>
      <c r="J25" s="106">
        <f>'Beneficiarios CSI_idade (16)'!K25/'Beneficiarios CSI_idade (16)'!O25</f>
        <v>0.19066147859922178</v>
      </c>
      <c r="K25" s="106">
        <f>'Beneficiarios CSI_idade (16)'!L25/'Beneficiarios CSI_idade (16)'!O25</f>
        <v>0.15953307392996108</v>
      </c>
      <c r="L25" s="106">
        <f>'Beneficiarios CSI_idade (16)'!M25/'Beneficiarios CSI_idade (16)'!O25</f>
        <v>0.21789883268482491</v>
      </c>
      <c r="M25" s="102">
        <f>'Beneficiarios CSI_idade (16)'!N25/'Beneficiarios CSI_idade (16)'!O25</f>
        <v>0.32684824902723736</v>
      </c>
      <c r="N25" s="381"/>
      <c r="O25" s="101">
        <f>'Beneficiarios CSI_idade (16)'!Q25/'Beneficiarios CSI_idade (16)'!V25</f>
        <v>0.11462450592885376</v>
      </c>
      <c r="P25" s="106">
        <f>'Beneficiarios CSI_idade (16)'!R25/'Beneficiarios CSI_idade (16)'!V25</f>
        <v>0.1857707509881423</v>
      </c>
      <c r="Q25" s="106">
        <f>'Beneficiarios CSI_idade (16)'!S25/'Beneficiarios CSI_idade (16)'!V25</f>
        <v>0.15810276679841898</v>
      </c>
      <c r="R25" s="106">
        <f>'Beneficiarios CSI_idade (16)'!T25/'Beneficiarios CSI_idade (16)'!V25</f>
        <v>0.22134387351778656</v>
      </c>
      <c r="S25" s="102">
        <f>'Beneficiarios CSI_idade (16)'!U25/'Beneficiarios CSI_idade (16)'!V25</f>
        <v>0.3201581027667984</v>
      </c>
      <c r="T25" s="381"/>
      <c r="U25" s="101">
        <f>'Beneficiarios CSI_idade (16)'!X25/'Beneficiarios CSI_idade (16)'!AC25</f>
        <v>0.12109375</v>
      </c>
      <c r="V25" s="106">
        <f>'Beneficiarios CSI_idade (16)'!Y25/'Beneficiarios CSI_idade (16)'!AC25</f>
        <v>0.18359375</v>
      </c>
      <c r="W25" s="106">
        <f>'Beneficiarios CSI_idade (16)'!Z25/'Beneficiarios CSI_idade (16)'!AC25</f>
        <v>0.16015625</v>
      </c>
      <c r="X25" s="106">
        <f>'Beneficiarios CSI_idade (16)'!AA25/'Beneficiarios CSI_idade (16)'!AC25</f>
        <v>0.21875</v>
      </c>
      <c r="Y25" s="102">
        <f>'Beneficiarios CSI_idade (16)'!AB25/'Beneficiarios CSI_idade (16)'!AC25</f>
        <v>0.31640625</v>
      </c>
      <c r="Z25" s="400"/>
      <c r="AA25" s="101">
        <f>'Beneficiarios CSI_idade (16)'!AE25/'Beneficiarios CSI_idade (16)'!AJ25</f>
        <v>0.12406015037593984</v>
      </c>
      <c r="AB25" s="106">
        <f>'Beneficiarios CSI_idade (16)'!AF25/'Beneficiarios CSI_idade (16)'!AJ25</f>
        <v>0.18421052631578946</v>
      </c>
      <c r="AC25" s="106">
        <f>'Beneficiarios CSI_idade (16)'!AG25/'Beneficiarios CSI_idade (16)'!AJ25</f>
        <v>0.15789473684210525</v>
      </c>
      <c r="AD25" s="106">
        <f>'Beneficiarios CSI_idade (16)'!AH25/'Beneficiarios CSI_idade (16)'!AJ25</f>
        <v>0.21428571428571427</v>
      </c>
      <c r="AE25" s="102">
        <f>'Beneficiarios CSI_idade (16)'!AI25/'Beneficiarios CSI_idade (16)'!AJ25</f>
        <v>0.31954887218045114</v>
      </c>
    </row>
    <row r="26" spans="2:31" s="70" customFormat="1" ht="14.25" customHeight="1" x14ac:dyDescent="0.2">
      <c r="B26" s="28" t="str">
        <f>'Beneficiarios CSI_idade (16)'!B26</f>
        <v>Campolide</v>
      </c>
      <c r="C26" s="101">
        <f>'Beneficiarios CSI_idade (16)'!C26/'Beneficiarios CSI_idade (16)'!H26</f>
        <v>6.5476190476190479E-2</v>
      </c>
      <c r="D26" s="106">
        <f>'Beneficiarios CSI_idade (16)'!D26/'Beneficiarios CSI_idade (16)'!H26</f>
        <v>0.19642857142857142</v>
      </c>
      <c r="E26" s="106">
        <f>'Beneficiarios CSI_idade (16)'!E26/'Beneficiarios CSI_idade (16)'!H26</f>
        <v>0.24404761904761904</v>
      </c>
      <c r="F26" s="106">
        <f>'Beneficiarios CSI_idade (16)'!F26/'Beneficiarios CSI_idade (16)'!H26</f>
        <v>0.17857142857142858</v>
      </c>
      <c r="G26" s="102">
        <f>'Beneficiarios CSI_idade (16)'!G26/'Beneficiarios CSI_idade (16)'!H26</f>
        <v>0.31547619047619047</v>
      </c>
      <c r="H26" s="384"/>
      <c r="I26" s="101">
        <f>'Beneficiarios CSI_idade (16)'!J26/'Beneficiarios CSI_idade (16)'!O26</f>
        <v>7.9754601226993863E-2</v>
      </c>
      <c r="J26" s="106">
        <f>'Beneficiarios CSI_idade (16)'!K26/'Beneficiarios CSI_idade (16)'!O26</f>
        <v>0.19018404907975461</v>
      </c>
      <c r="K26" s="106">
        <f>'Beneficiarios CSI_idade (16)'!L26/'Beneficiarios CSI_idade (16)'!O26</f>
        <v>0.24539877300613497</v>
      </c>
      <c r="L26" s="106">
        <f>'Beneficiarios CSI_idade (16)'!M26/'Beneficiarios CSI_idade (16)'!O26</f>
        <v>0.18404907975460122</v>
      </c>
      <c r="M26" s="102">
        <f>'Beneficiarios CSI_idade (16)'!N26/'Beneficiarios CSI_idade (16)'!O26</f>
        <v>0.30061349693251532</v>
      </c>
      <c r="N26" s="381"/>
      <c r="O26" s="101">
        <f>'Beneficiarios CSI_idade (16)'!Q26/'Beneficiarios CSI_idade (16)'!V26</f>
        <v>8.6419753086419748E-2</v>
      </c>
      <c r="P26" s="106">
        <f>'Beneficiarios CSI_idade (16)'!R26/'Beneficiarios CSI_idade (16)'!V26</f>
        <v>0.19135802469135801</v>
      </c>
      <c r="Q26" s="106">
        <f>'Beneficiarios CSI_idade (16)'!S26/'Beneficiarios CSI_idade (16)'!V26</f>
        <v>0.24074074074074073</v>
      </c>
      <c r="R26" s="106">
        <f>'Beneficiarios CSI_idade (16)'!T26/'Beneficiarios CSI_idade (16)'!V26</f>
        <v>0.18518518518518517</v>
      </c>
      <c r="S26" s="102">
        <f>'Beneficiarios CSI_idade (16)'!U26/'Beneficiarios CSI_idade (16)'!V26</f>
        <v>0.29629629629629628</v>
      </c>
      <c r="T26" s="381"/>
      <c r="U26" s="101">
        <f>'Beneficiarios CSI_idade (16)'!X26/'Beneficiarios CSI_idade (16)'!AC26</f>
        <v>9.815950920245399E-2</v>
      </c>
      <c r="V26" s="106">
        <f>'Beneficiarios CSI_idade (16)'!Y26/'Beneficiarios CSI_idade (16)'!AC26</f>
        <v>0.18404907975460122</v>
      </c>
      <c r="W26" s="106">
        <f>'Beneficiarios CSI_idade (16)'!Z26/'Beneficiarios CSI_idade (16)'!AC26</f>
        <v>0.24539877300613497</v>
      </c>
      <c r="X26" s="106">
        <f>'Beneficiarios CSI_idade (16)'!AA26/'Beneficiarios CSI_idade (16)'!AC26</f>
        <v>0.19018404907975461</v>
      </c>
      <c r="Y26" s="102">
        <f>'Beneficiarios CSI_idade (16)'!AB26/'Beneficiarios CSI_idade (16)'!AC26</f>
        <v>0.2822085889570552</v>
      </c>
      <c r="Z26" s="400"/>
      <c r="AA26" s="101">
        <f>'Beneficiarios CSI_idade (16)'!AE26/'Beneficiarios CSI_idade (16)'!AJ26</f>
        <v>9.03954802259887E-2</v>
      </c>
      <c r="AB26" s="106">
        <f>'Beneficiarios CSI_idade (16)'!AF26/'Beneficiarios CSI_idade (16)'!AJ26</f>
        <v>0.1864406779661017</v>
      </c>
      <c r="AC26" s="106">
        <f>'Beneficiarios CSI_idade (16)'!AG26/'Beneficiarios CSI_idade (16)'!AJ26</f>
        <v>0.24293785310734464</v>
      </c>
      <c r="AD26" s="106">
        <f>'Beneficiarios CSI_idade (16)'!AH26/'Beneficiarios CSI_idade (16)'!AJ26</f>
        <v>0.1807909604519774</v>
      </c>
      <c r="AE26" s="102">
        <f>'Beneficiarios CSI_idade (16)'!AI26/'Beneficiarios CSI_idade (16)'!AJ26</f>
        <v>0.29943502824858759</v>
      </c>
    </row>
    <row r="27" spans="2:31" s="70" customFormat="1" ht="14.25" customHeight="1" x14ac:dyDescent="0.2">
      <c r="B27" s="28" t="str">
        <f>'Beneficiarios CSI_idade (16)'!B27</f>
        <v>Carnide</v>
      </c>
      <c r="C27" s="101">
        <f>'Beneficiarios CSI_idade (16)'!C27/'Beneficiarios CSI_idade (16)'!H27</f>
        <v>6.6666666666666666E-2</v>
      </c>
      <c r="D27" s="106">
        <f>'Beneficiarios CSI_idade (16)'!D27/'Beneficiarios CSI_idade (16)'!H27</f>
        <v>0.22777777777777777</v>
      </c>
      <c r="E27" s="106">
        <f>'Beneficiarios CSI_idade (16)'!E27/'Beneficiarios CSI_idade (16)'!H27</f>
        <v>0.2722222222222222</v>
      </c>
      <c r="F27" s="106">
        <f>'Beneficiarios CSI_idade (16)'!F27/'Beneficiarios CSI_idade (16)'!H27</f>
        <v>0.25</v>
      </c>
      <c r="G27" s="102">
        <f>'Beneficiarios CSI_idade (16)'!G27/'Beneficiarios CSI_idade (16)'!H27</f>
        <v>0.18333333333333332</v>
      </c>
      <c r="H27" s="384"/>
      <c r="I27" s="101">
        <f>'Beneficiarios CSI_idade (16)'!J27/'Beneficiarios CSI_idade (16)'!O27</f>
        <v>6.8571428571428575E-2</v>
      </c>
      <c r="J27" s="106">
        <f>'Beneficiarios CSI_idade (16)'!K27/'Beneficiarios CSI_idade (16)'!O27</f>
        <v>0.22857142857142856</v>
      </c>
      <c r="K27" s="106">
        <f>'Beneficiarios CSI_idade (16)'!L27/'Beneficiarios CSI_idade (16)'!O27</f>
        <v>0.28000000000000003</v>
      </c>
      <c r="L27" s="106">
        <f>'Beneficiarios CSI_idade (16)'!M27/'Beneficiarios CSI_idade (16)'!O27</f>
        <v>0.24</v>
      </c>
      <c r="M27" s="102">
        <f>'Beneficiarios CSI_idade (16)'!N27/'Beneficiarios CSI_idade (16)'!O27</f>
        <v>0.18285714285714286</v>
      </c>
      <c r="N27" s="381"/>
      <c r="O27" s="101">
        <f>'Beneficiarios CSI_idade (16)'!Q27/'Beneficiarios CSI_idade (16)'!V27</f>
        <v>7.3446327683615822E-2</v>
      </c>
      <c r="P27" s="106">
        <f>'Beneficiarios CSI_idade (16)'!R27/'Beneficiarios CSI_idade (16)'!V27</f>
        <v>0.22598870056497175</v>
      </c>
      <c r="Q27" s="106">
        <f>'Beneficiarios CSI_idade (16)'!S27/'Beneficiarios CSI_idade (16)'!V27</f>
        <v>0.2768361581920904</v>
      </c>
      <c r="R27" s="106">
        <f>'Beneficiarios CSI_idade (16)'!T27/'Beneficiarios CSI_idade (16)'!V27</f>
        <v>0.23728813559322035</v>
      </c>
      <c r="S27" s="102">
        <f>'Beneficiarios CSI_idade (16)'!U27/'Beneficiarios CSI_idade (16)'!V27</f>
        <v>0.1864406779661017</v>
      </c>
      <c r="T27" s="381"/>
      <c r="U27" s="101">
        <f>'Beneficiarios CSI_idade (16)'!X27/'Beneficiarios CSI_idade (16)'!AC27</f>
        <v>7.909604519774012E-2</v>
      </c>
      <c r="V27" s="106">
        <f>'Beneficiarios CSI_idade (16)'!Y27/'Beneficiarios CSI_idade (16)'!AC27</f>
        <v>0.22598870056497175</v>
      </c>
      <c r="W27" s="106">
        <f>'Beneficiarios CSI_idade (16)'!Z27/'Beneficiarios CSI_idade (16)'!AC27</f>
        <v>0.2768361581920904</v>
      </c>
      <c r="X27" s="106">
        <f>'Beneficiarios CSI_idade (16)'!AA27/'Beneficiarios CSI_idade (16)'!AC27</f>
        <v>0.23728813559322035</v>
      </c>
      <c r="Y27" s="102">
        <f>'Beneficiarios CSI_idade (16)'!AB27/'Beneficiarios CSI_idade (16)'!AC27</f>
        <v>0.1807909604519774</v>
      </c>
      <c r="Z27" s="400"/>
      <c r="AA27" s="101">
        <f>'Beneficiarios CSI_idade (16)'!AE27/'Beneficiarios CSI_idade (16)'!AJ27</f>
        <v>7.650273224043716E-2</v>
      </c>
      <c r="AB27" s="106">
        <f>'Beneficiarios CSI_idade (16)'!AF27/'Beneficiarios CSI_idade (16)'!AJ27</f>
        <v>0.22404371584699453</v>
      </c>
      <c r="AC27" s="106">
        <f>'Beneficiarios CSI_idade (16)'!AG27/'Beneficiarios CSI_idade (16)'!AJ27</f>
        <v>0.26775956284153007</v>
      </c>
      <c r="AD27" s="106">
        <f>'Beneficiarios CSI_idade (16)'!AH27/'Beneficiarios CSI_idade (16)'!AJ27</f>
        <v>0.24590163934426229</v>
      </c>
      <c r="AE27" s="102">
        <f>'Beneficiarios CSI_idade (16)'!AI27/'Beneficiarios CSI_idade (16)'!AJ27</f>
        <v>0.18579234972677597</v>
      </c>
    </row>
    <row r="28" spans="2:31" s="70" customFormat="1" ht="14.25" customHeight="1" x14ac:dyDescent="0.2">
      <c r="B28" s="28" t="str">
        <f>'Beneficiarios CSI_idade (16)'!B28</f>
        <v>Estrela</v>
      </c>
      <c r="C28" s="101">
        <f>'Beneficiarios CSI_idade (16)'!C28/'Beneficiarios CSI_idade (16)'!H28</f>
        <v>0.11009174311926606</v>
      </c>
      <c r="D28" s="106">
        <f>'Beneficiarios CSI_idade (16)'!D28/'Beneficiarios CSI_idade (16)'!H28</f>
        <v>0.16055045871559634</v>
      </c>
      <c r="E28" s="106">
        <f>'Beneficiarios CSI_idade (16)'!E28/'Beneficiarios CSI_idade (16)'!H28</f>
        <v>0.20183486238532111</v>
      </c>
      <c r="F28" s="106">
        <f>'Beneficiarios CSI_idade (16)'!F28/'Beneficiarios CSI_idade (16)'!H28</f>
        <v>0.24770642201834864</v>
      </c>
      <c r="G28" s="102">
        <f>'Beneficiarios CSI_idade (16)'!G28/'Beneficiarios CSI_idade (16)'!H28</f>
        <v>0.27981651376146788</v>
      </c>
      <c r="H28" s="384"/>
      <c r="I28" s="101">
        <f>'Beneficiarios CSI_idade (16)'!J28/'Beneficiarios CSI_idade (16)'!O28</f>
        <v>0.1152073732718894</v>
      </c>
      <c r="J28" s="106">
        <f>'Beneficiarios CSI_idade (16)'!K28/'Beneficiarios CSI_idade (16)'!O28</f>
        <v>0.15668202764976957</v>
      </c>
      <c r="K28" s="106">
        <f>'Beneficiarios CSI_idade (16)'!L28/'Beneficiarios CSI_idade (16)'!O28</f>
        <v>0.19815668202764977</v>
      </c>
      <c r="L28" s="106">
        <f>'Beneficiarios CSI_idade (16)'!M28/'Beneficiarios CSI_idade (16)'!O28</f>
        <v>0.24884792626728111</v>
      </c>
      <c r="M28" s="102">
        <f>'Beneficiarios CSI_idade (16)'!N28/'Beneficiarios CSI_idade (16)'!O28</f>
        <v>0.28110599078341014</v>
      </c>
      <c r="N28" s="381"/>
      <c r="O28" s="101">
        <f>'Beneficiarios CSI_idade (16)'!Q28/'Beneficiarios CSI_idade (16)'!V28</f>
        <v>0.12616822429906541</v>
      </c>
      <c r="P28" s="106">
        <f>'Beneficiarios CSI_idade (16)'!R28/'Beneficiarios CSI_idade (16)'!V28</f>
        <v>0.15887850467289719</v>
      </c>
      <c r="Q28" s="106">
        <f>'Beneficiarios CSI_idade (16)'!S28/'Beneficiarios CSI_idade (16)'!V28</f>
        <v>0.20093457943925233</v>
      </c>
      <c r="R28" s="106">
        <f>'Beneficiarios CSI_idade (16)'!T28/'Beneficiarios CSI_idade (16)'!V28</f>
        <v>0.23831775700934579</v>
      </c>
      <c r="S28" s="102">
        <f>'Beneficiarios CSI_idade (16)'!U28/'Beneficiarios CSI_idade (16)'!V28</f>
        <v>0.27570093457943923</v>
      </c>
      <c r="T28" s="381"/>
      <c r="U28" s="101">
        <f>'Beneficiarios CSI_idade (16)'!X28/'Beneficiarios CSI_idade (16)'!AC28</f>
        <v>0.13023255813953488</v>
      </c>
      <c r="V28" s="106">
        <f>'Beneficiarios CSI_idade (16)'!Y28/'Beneficiarios CSI_idade (16)'!AC28</f>
        <v>0.15813953488372093</v>
      </c>
      <c r="W28" s="106">
        <f>'Beneficiarios CSI_idade (16)'!Z28/'Beneficiarios CSI_idade (16)'!AC28</f>
        <v>0.20465116279069767</v>
      </c>
      <c r="X28" s="106">
        <f>'Beneficiarios CSI_idade (16)'!AA28/'Beneficiarios CSI_idade (16)'!AC28</f>
        <v>0.23720930232558141</v>
      </c>
      <c r="Y28" s="102">
        <f>'Beneficiarios CSI_idade (16)'!AB28/'Beneficiarios CSI_idade (16)'!AC28</f>
        <v>0.26976744186046514</v>
      </c>
      <c r="Z28" s="400"/>
      <c r="AA28" s="101">
        <f>'Beneficiarios CSI_idade (16)'!AE28/'Beneficiarios CSI_idade (16)'!AJ28</f>
        <v>0.125</v>
      </c>
      <c r="AB28" s="106">
        <f>'Beneficiarios CSI_idade (16)'!AF28/'Beneficiarios CSI_idade (16)'!AJ28</f>
        <v>0.16071428571428573</v>
      </c>
      <c r="AC28" s="106">
        <f>'Beneficiarios CSI_idade (16)'!AG28/'Beneficiarios CSI_idade (16)'!AJ28</f>
        <v>0.20089285714285715</v>
      </c>
      <c r="AD28" s="106">
        <f>'Beneficiarios CSI_idade (16)'!AH28/'Beneficiarios CSI_idade (16)'!AJ28</f>
        <v>0.24107142857142858</v>
      </c>
      <c r="AE28" s="102">
        <f>'Beneficiarios CSI_idade (16)'!AI28/'Beneficiarios CSI_idade (16)'!AJ28</f>
        <v>0.27232142857142855</v>
      </c>
    </row>
    <row r="29" spans="2:31" s="70" customFormat="1" ht="14.25" customHeight="1" x14ac:dyDescent="0.2">
      <c r="B29" s="28" t="str">
        <f>'Beneficiarios CSI_idade (16)'!B29</f>
        <v>Lumiar</v>
      </c>
      <c r="C29" s="101">
        <f>'Beneficiarios CSI_idade (16)'!C29/'Beneficiarios CSI_idade (16)'!H29</f>
        <v>7.9710144927536225E-2</v>
      </c>
      <c r="D29" s="106">
        <f>'Beneficiarios CSI_idade (16)'!D29/'Beneficiarios CSI_idade (16)'!H29</f>
        <v>0.18115942028985507</v>
      </c>
      <c r="E29" s="106">
        <f>'Beneficiarios CSI_idade (16)'!E29/'Beneficiarios CSI_idade (16)'!H29</f>
        <v>0.25</v>
      </c>
      <c r="F29" s="106">
        <f>'Beneficiarios CSI_idade (16)'!F29/'Beneficiarios CSI_idade (16)'!H29</f>
        <v>0.21014492753623187</v>
      </c>
      <c r="G29" s="102">
        <f>'Beneficiarios CSI_idade (16)'!G29/'Beneficiarios CSI_idade (16)'!H29</f>
        <v>0.27898550724637683</v>
      </c>
      <c r="H29" s="384"/>
      <c r="I29" s="101">
        <f>'Beneficiarios CSI_idade (16)'!J29/'Beneficiarios CSI_idade (16)'!O29</f>
        <v>8.4870848708487087E-2</v>
      </c>
      <c r="J29" s="106">
        <f>'Beneficiarios CSI_idade (16)'!K29/'Beneficiarios CSI_idade (16)'!O29</f>
        <v>0.17712177121771217</v>
      </c>
      <c r="K29" s="106">
        <f>'Beneficiarios CSI_idade (16)'!L29/'Beneficiarios CSI_idade (16)'!O29</f>
        <v>0.25092250922509224</v>
      </c>
      <c r="L29" s="106">
        <f>'Beneficiarios CSI_idade (16)'!M29/'Beneficiarios CSI_idade (16)'!O29</f>
        <v>0.21033210332103322</v>
      </c>
      <c r="M29" s="102">
        <f>'Beneficiarios CSI_idade (16)'!N29/'Beneficiarios CSI_idade (16)'!O29</f>
        <v>0.2767527675276753</v>
      </c>
      <c r="N29" s="381"/>
      <c r="O29" s="101">
        <f>'Beneficiarios CSI_idade (16)'!Q29/'Beneficiarios CSI_idade (16)'!V29</f>
        <v>8.9219330855018583E-2</v>
      </c>
      <c r="P29" s="106">
        <f>'Beneficiarios CSI_idade (16)'!R29/'Beneficiarios CSI_idade (16)'!V29</f>
        <v>0.17843866171003717</v>
      </c>
      <c r="Q29" s="106">
        <f>'Beneficiarios CSI_idade (16)'!S29/'Beneficiarios CSI_idade (16)'!V29</f>
        <v>0.24535315985130113</v>
      </c>
      <c r="R29" s="106">
        <f>'Beneficiarios CSI_idade (16)'!T29/'Beneficiarios CSI_idade (16)'!V29</f>
        <v>0.21189591078066913</v>
      </c>
      <c r="S29" s="102">
        <f>'Beneficiarios CSI_idade (16)'!U29/'Beneficiarios CSI_idade (16)'!V29</f>
        <v>0.27509293680297398</v>
      </c>
      <c r="T29" s="381"/>
      <c r="U29" s="101">
        <f>'Beneficiarios CSI_idade (16)'!X29/'Beneficiarios CSI_idade (16)'!AC29</f>
        <v>9.3283582089552244E-2</v>
      </c>
      <c r="V29" s="106">
        <f>'Beneficiarios CSI_idade (16)'!Y29/'Beneficiarios CSI_idade (16)'!AC29</f>
        <v>0.18283582089552239</v>
      </c>
      <c r="W29" s="106">
        <f>'Beneficiarios CSI_idade (16)'!Z29/'Beneficiarios CSI_idade (16)'!AC29</f>
        <v>0.23880597014925373</v>
      </c>
      <c r="X29" s="106">
        <f>'Beneficiarios CSI_idade (16)'!AA29/'Beneficiarios CSI_idade (16)'!AC29</f>
        <v>0.20895522388059701</v>
      </c>
      <c r="Y29" s="102">
        <f>'Beneficiarios CSI_idade (16)'!AB29/'Beneficiarios CSI_idade (16)'!AC29</f>
        <v>0.27611940298507465</v>
      </c>
      <c r="Z29" s="400"/>
      <c r="AA29" s="101">
        <f>'Beneficiarios CSI_idade (16)'!AE29/'Beneficiarios CSI_idade (16)'!AJ29</f>
        <v>9.2198581560283682E-2</v>
      </c>
      <c r="AB29" s="106">
        <f>'Beneficiarios CSI_idade (16)'!AF29/'Beneficiarios CSI_idade (16)'!AJ29</f>
        <v>0.18085106382978725</v>
      </c>
      <c r="AC29" s="106">
        <f>'Beneficiarios CSI_idade (16)'!AG29/'Beneficiarios CSI_idade (16)'!AJ29</f>
        <v>0.24468085106382978</v>
      </c>
      <c r="AD29" s="106">
        <f>'Beneficiarios CSI_idade (16)'!AH29/'Beneficiarios CSI_idade (16)'!AJ29</f>
        <v>0.20921985815602837</v>
      </c>
      <c r="AE29" s="102">
        <f>'Beneficiarios CSI_idade (16)'!AI29/'Beneficiarios CSI_idade (16)'!AJ29</f>
        <v>0.27304964539007093</v>
      </c>
    </row>
    <row r="30" spans="2:31" s="70" customFormat="1" ht="14.25" customHeight="1" x14ac:dyDescent="0.2">
      <c r="B30" s="28" t="str">
        <f>'Beneficiarios CSI_idade (16)'!B30</f>
        <v>Marvila</v>
      </c>
      <c r="C30" s="101">
        <f>'Beneficiarios CSI_idade (16)'!C30/'Beneficiarios CSI_idade (16)'!H30</f>
        <v>0.1008130081300813</v>
      </c>
      <c r="D30" s="106">
        <f>'Beneficiarios CSI_idade (16)'!D30/'Beneficiarios CSI_idade (16)'!H30</f>
        <v>0.22764227642276422</v>
      </c>
      <c r="E30" s="106">
        <f>'Beneficiarios CSI_idade (16)'!E30/'Beneficiarios CSI_idade (16)'!H30</f>
        <v>0.27479674796747966</v>
      </c>
      <c r="F30" s="106">
        <f>'Beneficiarios CSI_idade (16)'!F30/'Beneficiarios CSI_idade (16)'!H30</f>
        <v>0.1886178861788618</v>
      </c>
      <c r="G30" s="102">
        <f>'Beneficiarios CSI_idade (16)'!G30/'Beneficiarios CSI_idade (16)'!H30</f>
        <v>0.20813008130081301</v>
      </c>
      <c r="H30" s="384"/>
      <c r="I30" s="101">
        <f>'Beneficiarios CSI_idade (16)'!J30/'Beneficiarios CSI_idade (16)'!O30</f>
        <v>0.12234910277324633</v>
      </c>
      <c r="J30" s="106">
        <f>'Beneficiarios CSI_idade (16)'!K30/'Beneficiarios CSI_idade (16)'!O30</f>
        <v>0.22349102773246329</v>
      </c>
      <c r="K30" s="106">
        <f>'Beneficiarios CSI_idade (16)'!L30/'Beneficiarios CSI_idade (16)'!O30</f>
        <v>0.2707993474714519</v>
      </c>
      <c r="L30" s="106">
        <f>'Beneficiarios CSI_idade (16)'!M30/'Beneficiarios CSI_idade (16)'!O30</f>
        <v>0.18433931484502447</v>
      </c>
      <c r="M30" s="102">
        <f>'Beneficiarios CSI_idade (16)'!N30/'Beneficiarios CSI_idade (16)'!O30</f>
        <v>0.19902120717781402</v>
      </c>
      <c r="N30" s="381"/>
      <c r="O30" s="101">
        <f>'Beneficiarios CSI_idade (16)'!Q30/'Beneficiarios CSI_idade (16)'!V30</f>
        <v>0.132569558101473</v>
      </c>
      <c r="P30" s="106">
        <f>'Beneficiarios CSI_idade (16)'!R30/'Beneficiarios CSI_idade (16)'!V30</f>
        <v>0.220949263502455</v>
      </c>
      <c r="Q30" s="106">
        <f>'Beneficiarios CSI_idade (16)'!S30/'Beneficiarios CSI_idade (16)'!V30</f>
        <v>0.27004909983633391</v>
      </c>
      <c r="R30" s="106">
        <f>'Beneficiarios CSI_idade (16)'!T30/'Beneficiarios CSI_idade (16)'!V30</f>
        <v>0.18166939443535188</v>
      </c>
      <c r="S30" s="102">
        <f>'Beneficiarios CSI_idade (16)'!U30/'Beneficiarios CSI_idade (16)'!V30</f>
        <v>0.19476268412438624</v>
      </c>
      <c r="T30" s="381"/>
      <c r="U30" s="101">
        <f>'Beneficiarios CSI_idade (16)'!X30/'Beneficiarios CSI_idade (16)'!AC30</f>
        <v>0.14424635332252836</v>
      </c>
      <c r="V30" s="106">
        <f>'Beneficiarios CSI_idade (16)'!Y30/'Beneficiarios CSI_idade (16)'!AC30</f>
        <v>0.22042139384116693</v>
      </c>
      <c r="W30" s="106">
        <f>'Beneficiarios CSI_idade (16)'!Z30/'Beneficiarios CSI_idade (16)'!AC30</f>
        <v>0.26418152350081037</v>
      </c>
      <c r="X30" s="106">
        <f>'Beneficiarios CSI_idade (16)'!AA30/'Beneficiarios CSI_idade (16)'!AC30</f>
        <v>0.17990275526742303</v>
      </c>
      <c r="Y30" s="102">
        <f>'Beneficiarios CSI_idade (16)'!AB30/'Beneficiarios CSI_idade (16)'!AC30</f>
        <v>0.19124797406807131</v>
      </c>
      <c r="Z30" s="400"/>
      <c r="AA30" s="101">
        <f>'Beneficiarios CSI_idade (16)'!AE30/'Beneficiarios CSI_idade (16)'!AJ30</f>
        <v>0.13671274961597543</v>
      </c>
      <c r="AB30" s="106">
        <f>'Beneficiarios CSI_idade (16)'!AF30/'Beneficiarios CSI_idade (16)'!AJ30</f>
        <v>0.2196620583717358</v>
      </c>
      <c r="AC30" s="106">
        <f>'Beneficiarios CSI_idade (16)'!AG30/'Beneficiarios CSI_idade (16)'!AJ30</f>
        <v>0.26113671274961597</v>
      </c>
      <c r="AD30" s="106">
        <f>'Beneficiarios CSI_idade (16)'!AH30/'Beneficiarios CSI_idade (16)'!AJ30</f>
        <v>0.18279569892473119</v>
      </c>
      <c r="AE30" s="102">
        <f>'Beneficiarios CSI_idade (16)'!AI30/'Beneficiarios CSI_idade (16)'!AJ30</f>
        <v>0.19969278033794163</v>
      </c>
    </row>
    <row r="31" spans="2:31" s="70" customFormat="1" ht="14.25" customHeight="1" x14ac:dyDescent="0.2">
      <c r="B31" s="28" t="str">
        <f>'Beneficiarios CSI_idade (16)'!B31</f>
        <v>Misericórdia</v>
      </c>
      <c r="C31" s="101">
        <f>'Beneficiarios CSI_idade (16)'!C31/'Beneficiarios CSI_idade (16)'!H31</f>
        <v>8.8785046728971959E-2</v>
      </c>
      <c r="D31" s="106">
        <f>'Beneficiarios CSI_idade (16)'!D31/'Beneficiarios CSI_idade (16)'!H31</f>
        <v>0.22429906542056074</v>
      </c>
      <c r="E31" s="106">
        <f>'Beneficiarios CSI_idade (16)'!E31/'Beneficiarios CSI_idade (16)'!H31</f>
        <v>0.22429906542056074</v>
      </c>
      <c r="F31" s="106">
        <f>'Beneficiarios CSI_idade (16)'!F31/'Beneficiarios CSI_idade (16)'!H31</f>
        <v>0.20093457943925233</v>
      </c>
      <c r="G31" s="102">
        <f>'Beneficiarios CSI_idade (16)'!G31/'Beneficiarios CSI_idade (16)'!H31</f>
        <v>0.26168224299065418</v>
      </c>
      <c r="H31" s="384"/>
      <c r="I31" s="101">
        <f>'Beneficiarios CSI_idade (16)'!J31/'Beneficiarios CSI_idade (16)'!O31</f>
        <v>9.1787439613526575E-2</v>
      </c>
      <c r="J31" s="106">
        <f>'Beneficiarios CSI_idade (16)'!K31/'Beneficiarios CSI_idade (16)'!O31</f>
        <v>0.22705314009661837</v>
      </c>
      <c r="K31" s="106">
        <f>'Beneficiarios CSI_idade (16)'!L31/'Beneficiarios CSI_idade (16)'!O31</f>
        <v>0.22222222222222221</v>
      </c>
      <c r="L31" s="106">
        <f>'Beneficiarios CSI_idade (16)'!M31/'Beneficiarios CSI_idade (16)'!O31</f>
        <v>0.19806763285024154</v>
      </c>
      <c r="M31" s="102">
        <f>'Beneficiarios CSI_idade (16)'!N31/'Beneficiarios CSI_idade (16)'!O31</f>
        <v>0.2608695652173913</v>
      </c>
      <c r="N31" s="381"/>
      <c r="O31" s="101">
        <f>'Beneficiarios CSI_idade (16)'!Q31/'Beneficiarios CSI_idade (16)'!V31</f>
        <v>9.1346153846153841E-2</v>
      </c>
      <c r="P31" s="106">
        <f>'Beneficiarios CSI_idade (16)'!R31/'Beneficiarios CSI_idade (16)'!V31</f>
        <v>0.23076923076923078</v>
      </c>
      <c r="Q31" s="106">
        <f>'Beneficiarios CSI_idade (16)'!S31/'Beneficiarios CSI_idade (16)'!V31</f>
        <v>0.22115384615384615</v>
      </c>
      <c r="R31" s="106">
        <f>'Beneficiarios CSI_idade (16)'!T31/'Beneficiarios CSI_idade (16)'!V31</f>
        <v>0.19711538461538461</v>
      </c>
      <c r="S31" s="102">
        <f>'Beneficiarios CSI_idade (16)'!U31/'Beneficiarios CSI_idade (16)'!V31</f>
        <v>0.25961538461538464</v>
      </c>
      <c r="T31" s="381"/>
      <c r="U31" s="101">
        <f>'Beneficiarios CSI_idade (16)'!X31/'Beneficiarios CSI_idade (16)'!AC31</f>
        <v>9.6618357487922704E-2</v>
      </c>
      <c r="V31" s="106">
        <f>'Beneficiarios CSI_idade (16)'!Y31/'Beneficiarios CSI_idade (16)'!AC31</f>
        <v>0.22222222222222221</v>
      </c>
      <c r="W31" s="106">
        <f>'Beneficiarios CSI_idade (16)'!Z31/'Beneficiarios CSI_idade (16)'!AC31</f>
        <v>0.22705314009661837</v>
      </c>
      <c r="X31" s="106">
        <f>'Beneficiarios CSI_idade (16)'!AA31/'Beneficiarios CSI_idade (16)'!AC31</f>
        <v>0.20289855072463769</v>
      </c>
      <c r="Y31" s="102">
        <f>'Beneficiarios CSI_idade (16)'!AB31/'Beneficiarios CSI_idade (16)'!AC31</f>
        <v>0.25120772946859904</v>
      </c>
      <c r="Z31" s="400"/>
      <c r="AA31" s="101">
        <f>'Beneficiarios CSI_idade (16)'!AE31/'Beneficiarios CSI_idade (16)'!AJ31</f>
        <v>9.5454545454545459E-2</v>
      </c>
      <c r="AB31" s="106">
        <f>'Beneficiarios CSI_idade (16)'!AF31/'Beneficiarios CSI_idade (16)'!AJ31</f>
        <v>0.22272727272727272</v>
      </c>
      <c r="AC31" s="106">
        <f>'Beneficiarios CSI_idade (16)'!AG31/'Beneficiarios CSI_idade (16)'!AJ31</f>
        <v>0.22727272727272727</v>
      </c>
      <c r="AD31" s="106">
        <f>'Beneficiarios CSI_idade (16)'!AH31/'Beneficiarios CSI_idade (16)'!AJ31</f>
        <v>0.2</v>
      </c>
      <c r="AE31" s="102">
        <f>'Beneficiarios CSI_idade (16)'!AI31/'Beneficiarios CSI_idade (16)'!AJ31</f>
        <v>0.25454545454545452</v>
      </c>
    </row>
    <row r="32" spans="2:31" s="70" customFormat="1" ht="14.25" customHeight="1" x14ac:dyDescent="0.2">
      <c r="B32" s="28" t="str">
        <f>'Beneficiarios CSI_idade (16)'!B32</f>
        <v>Olivais</v>
      </c>
      <c r="C32" s="101">
        <f>'Beneficiarios CSI_idade (16)'!C32/'Beneficiarios CSI_idade (16)'!H32</f>
        <v>7.5144508670520235E-2</v>
      </c>
      <c r="D32" s="106">
        <f>'Beneficiarios CSI_idade (16)'!D32/'Beneficiarios CSI_idade (16)'!H32</f>
        <v>0.20520231213872833</v>
      </c>
      <c r="E32" s="106">
        <f>'Beneficiarios CSI_idade (16)'!E32/'Beneficiarios CSI_idade (16)'!H32</f>
        <v>0.21098265895953758</v>
      </c>
      <c r="F32" s="106">
        <f>'Beneficiarios CSI_idade (16)'!F32/'Beneficiarios CSI_idade (16)'!H32</f>
        <v>0.2774566473988439</v>
      </c>
      <c r="G32" s="102">
        <f>'Beneficiarios CSI_idade (16)'!G32/'Beneficiarios CSI_idade (16)'!H32</f>
        <v>0.23121387283236994</v>
      </c>
      <c r="H32" s="384"/>
      <c r="I32" s="101">
        <f>'Beneficiarios CSI_idade (16)'!J32/'Beneficiarios CSI_idade (16)'!O32</f>
        <v>8.0357142857142863E-2</v>
      </c>
      <c r="J32" s="106">
        <f>'Beneficiarios CSI_idade (16)'!K32/'Beneficiarios CSI_idade (16)'!O32</f>
        <v>0.21130952380952381</v>
      </c>
      <c r="K32" s="106">
        <f>'Beneficiarios CSI_idade (16)'!L32/'Beneficiarios CSI_idade (16)'!O32</f>
        <v>0.20833333333333334</v>
      </c>
      <c r="L32" s="106">
        <f>'Beneficiarios CSI_idade (16)'!M32/'Beneficiarios CSI_idade (16)'!O32</f>
        <v>0.26488095238095238</v>
      </c>
      <c r="M32" s="102">
        <f>'Beneficiarios CSI_idade (16)'!N32/'Beneficiarios CSI_idade (16)'!O32</f>
        <v>0.23511904761904762</v>
      </c>
      <c r="N32" s="381"/>
      <c r="O32" s="101">
        <f>'Beneficiarios CSI_idade (16)'!Q32/'Beneficiarios CSI_idade (16)'!V32</f>
        <v>8.8495575221238937E-2</v>
      </c>
      <c r="P32" s="106">
        <f>'Beneficiarios CSI_idade (16)'!R32/'Beneficiarios CSI_idade (16)'!V32</f>
        <v>0.20943952802359883</v>
      </c>
      <c r="Q32" s="106">
        <f>'Beneficiarios CSI_idade (16)'!S32/'Beneficiarios CSI_idade (16)'!V32</f>
        <v>0.20648967551622419</v>
      </c>
      <c r="R32" s="106">
        <f>'Beneficiarios CSI_idade (16)'!T32/'Beneficiarios CSI_idade (16)'!V32</f>
        <v>0.26548672566371684</v>
      </c>
      <c r="S32" s="102">
        <f>'Beneficiarios CSI_idade (16)'!U32/'Beneficiarios CSI_idade (16)'!V32</f>
        <v>0.23008849557522124</v>
      </c>
      <c r="T32" s="381"/>
      <c r="U32" s="101">
        <f>'Beneficiarios CSI_idade (16)'!X32/'Beneficiarios CSI_idade (16)'!AC32</f>
        <v>9.6491228070175433E-2</v>
      </c>
      <c r="V32" s="106">
        <f>'Beneficiarios CSI_idade (16)'!Y32/'Beneficiarios CSI_idade (16)'!AC32</f>
        <v>0.21052631578947367</v>
      </c>
      <c r="W32" s="106">
        <f>'Beneficiarios CSI_idade (16)'!Z32/'Beneficiarios CSI_idade (16)'!AC32</f>
        <v>0.2046783625730994</v>
      </c>
      <c r="X32" s="106">
        <f>'Beneficiarios CSI_idade (16)'!AA32/'Beneficiarios CSI_idade (16)'!AC32</f>
        <v>0.26023391812865498</v>
      </c>
      <c r="Y32" s="102">
        <f>'Beneficiarios CSI_idade (16)'!AB32/'Beneficiarios CSI_idade (16)'!AC32</f>
        <v>0.22807017543859648</v>
      </c>
      <c r="Z32" s="400"/>
      <c r="AA32" s="101">
        <f>'Beneficiarios CSI_idade (16)'!AE32/'Beneficiarios CSI_idade (16)'!AJ32</f>
        <v>9.4444444444444442E-2</v>
      </c>
      <c r="AB32" s="106">
        <f>'Beneficiarios CSI_idade (16)'!AF32/'Beneficiarios CSI_idade (16)'!AJ32</f>
        <v>0.20833333333333334</v>
      </c>
      <c r="AC32" s="106">
        <f>'Beneficiarios CSI_idade (16)'!AG32/'Beneficiarios CSI_idade (16)'!AJ32</f>
        <v>0.20277777777777778</v>
      </c>
      <c r="AD32" s="106">
        <f>'Beneficiarios CSI_idade (16)'!AH32/'Beneficiarios CSI_idade (16)'!AJ32</f>
        <v>0.26944444444444443</v>
      </c>
      <c r="AE32" s="102">
        <f>'Beneficiarios CSI_idade (16)'!AI32/'Beneficiarios CSI_idade (16)'!AJ32</f>
        <v>0.22500000000000001</v>
      </c>
    </row>
    <row r="33" spans="2:31" s="70" customFormat="1" ht="14.25" customHeight="1" x14ac:dyDescent="0.2">
      <c r="B33" s="28" t="str">
        <f>'Beneficiarios CSI_idade (16)'!B33</f>
        <v>Parque das Nações</v>
      </c>
      <c r="C33" s="101">
        <f>'Beneficiarios CSI_idade (16)'!C33/'Beneficiarios CSI_idade (16)'!H33</f>
        <v>0.13559322033898305</v>
      </c>
      <c r="D33" s="106">
        <f>'Beneficiarios CSI_idade (16)'!D33/'Beneficiarios CSI_idade (16)'!H33</f>
        <v>0.16949152542372881</v>
      </c>
      <c r="E33" s="106">
        <f>'Beneficiarios CSI_idade (16)'!E33/'Beneficiarios CSI_idade (16)'!H33</f>
        <v>0.2711864406779661</v>
      </c>
      <c r="F33" s="106">
        <f>'Beneficiarios CSI_idade (16)'!F33/'Beneficiarios CSI_idade (16)'!H33</f>
        <v>0.23728813559322035</v>
      </c>
      <c r="G33" s="102">
        <f>'Beneficiarios CSI_idade (16)'!G33/'Beneficiarios CSI_idade (16)'!H33</f>
        <v>0.1864406779661017</v>
      </c>
      <c r="H33" s="384"/>
      <c r="I33" s="101">
        <f>'Beneficiarios CSI_idade (16)'!J33/'Beneficiarios CSI_idade (16)'!O33</f>
        <v>0.13559322033898305</v>
      </c>
      <c r="J33" s="106">
        <f>'Beneficiarios CSI_idade (16)'!K33/'Beneficiarios CSI_idade (16)'!O33</f>
        <v>0.16949152542372881</v>
      </c>
      <c r="K33" s="106">
        <f>'Beneficiarios CSI_idade (16)'!L33/'Beneficiarios CSI_idade (16)'!O33</f>
        <v>0.2711864406779661</v>
      </c>
      <c r="L33" s="106">
        <f>'Beneficiarios CSI_idade (16)'!M33/'Beneficiarios CSI_idade (16)'!O33</f>
        <v>0.23728813559322035</v>
      </c>
      <c r="M33" s="102">
        <f>'Beneficiarios CSI_idade (16)'!N33/'Beneficiarios CSI_idade (16)'!O33</f>
        <v>0.1864406779661017</v>
      </c>
      <c r="N33" s="381"/>
      <c r="O33" s="101">
        <f>'Beneficiarios CSI_idade (16)'!Q33/'Beneficiarios CSI_idade (16)'!V33</f>
        <v>0.13559322033898305</v>
      </c>
      <c r="P33" s="106">
        <f>'Beneficiarios CSI_idade (16)'!R33/'Beneficiarios CSI_idade (16)'!V33</f>
        <v>0.1864406779661017</v>
      </c>
      <c r="Q33" s="106">
        <f>'Beneficiarios CSI_idade (16)'!S33/'Beneficiarios CSI_idade (16)'!V33</f>
        <v>0.2711864406779661</v>
      </c>
      <c r="R33" s="106">
        <f>'Beneficiarios CSI_idade (16)'!T33/'Beneficiarios CSI_idade (16)'!V33</f>
        <v>0.22033898305084745</v>
      </c>
      <c r="S33" s="102">
        <f>'Beneficiarios CSI_idade (16)'!U33/'Beneficiarios CSI_idade (16)'!V33</f>
        <v>0.1864406779661017</v>
      </c>
      <c r="T33" s="381"/>
      <c r="U33" s="101">
        <f>'Beneficiarios CSI_idade (16)'!X33/'Beneficiarios CSI_idade (16)'!AC33</f>
        <v>0.15254237288135594</v>
      </c>
      <c r="V33" s="106">
        <f>'Beneficiarios CSI_idade (16)'!Y33/'Beneficiarios CSI_idade (16)'!AC33</f>
        <v>0.1864406779661017</v>
      </c>
      <c r="W33" s="106">
        <f>'Beneficiarios CSI_idade (16)'!Z33/'Beneficiarios CSI_idade (16)'!AC33</f>
        <v>0.2711864406779661</v>
      </c>
      <c r="X33" s="106">
        <f>'Beneficiarios CSI_idade (16)'!AA33/'Beneficiarios CSI_idade (16)'!AC33</f>
        <v>0.20338983050847459</v>
      </c>
      <c r="Y33" s="102">
        <f>'Beneficiarios CSI_idade (16)'!AB33/'Beneficiarios CSI_idade (16)'!AC33</f>
        <v>0.1864406779661017</v>
      </c>
      <c r="Z33" s="400"/>
      <c r="AA33" s="101">
        <f>'Beneficiarios CSI_idade (16)'!AE33/'Beneficiarios CSI_idade (16)'!AJ33</f>
        <v>0.14754098360655737</v>
      </c>
      <c r="AB33" s="106">
        <f>'Beneficiarios CSI_idade (16)'!AF33/'Beneficiarios CSI_idade (16)'!AJ33</f>
        <v>0.18032786885245902</v>
      </c>
      <c r="AC33" s="106">
        <f>'Beneficiarios CSI_idade (16)'!AG33/'Beneficiarios CSI_idade (16)'!AJ33</f>
        <v>0.26229508196721313</v>
      </c>
      <c r="AD33" s="106">
        <f>'Beneficiarios CSI_idade (16)'!AH33/'Beneficiarios CSI_idade (16)'!AJ33</f>
        <v>0.22950819672131148</v>
      </c>
      <c r="AE33" s="102">
        <f>'Beneficiarios CSI_idade (16)'!AI33/'Beneficiarios CSI_idade (16)'!AJ33</f>
        <v>0.18032786885245902</v>
      </c>
    </row>
    <row r="34" spans="2:31" s="70" customFormat="1" ht="14.25" customHeight="1" x14ac:dyDescent="0.2">
      <c r="B34" s="28" t="str">
        <f>'Beneficiarios CSI_idade (16)'!B34</f>
        <v>Penha de França</v>
      </c>
      <c r="C34" s="101">
        <f>'Beneficiarios CSI_idade (16)'!C34/'Beneficiarios CSI_idade (16)'!H34</f>
        <v>0.1297071129707113</v>
      </c>
      <c r="D34" s="106">
        <f>'Beneficiarios CSI_idade (16)'!D34/'Beneficiarios CSI_idade (16)'!H34</f>
        <v>0.21338912133891214</v>
      </c>
      <c r="E34" s="106">
        <f>'Beneficiarios CSI_idade (16)'!E34/'Beneficiarios CSI_idade (16)'!H34</f>
        <v>0.21129707112970711</v>
      </c>
      <c r="F34" s="106">
        <f>'Beneficiarios CSI_idade (16)'!F34/'Beneficiarios CSI_idade (16)'!H34</f>
        <v>0.20711297071129708</v>
      </c>
      <c r="G34" s="102">
        <f>'Beneficiarios CSI_idade (16)'!G34/'Beneficiarios CSI_idade (16)'!H34</f>
        <v>0.2384937238493724</v>
      </c>
      <c r="H34" s="384"/>
      <c r="I34" s="101">
        <f>'Beneficiarios CSI_idade (16)'!J34/'Beneficiarios CSI_idade (16)'!O34</f>
        <v>0.13725490196078433</v>
      </c>
      <c r="J34" s="106">
        <f>'Beneficiarios CSI_idade (16)'!K34/'Beneficiarios CSI_idade (16)'!O34</f>
        <v>0.20697167755991286</v>
      </c>
      <c r="K34" s="106">
        <f>'Beneficiarios CSI_idade (16)'!L34/'Beneficiarios CSI_idade (16)'!O34</f>
        <v>0.21350762527233116</v>
      </c>
      <c r="L34" s="106">
        <f>'Beneficiarios CSI_idade (16)'!M34/'Beneficiarios CSI_idade (16)'!O34</f>
        <v>0.20915032679738563</v>
      </c>
      <c r="M34" s="102">
        <f>'Beneficiarios CSI_idade (16)'!N34/'Beneficiarios CSI_idade (16)'!O34</f>
        <v>0.23311546840958605</v>
      </c>
      <c r="N34" s="381"/>
      <c r="O34" s="101">
        <f>'Beneficiarios CSI_idade (16)'!Q34/'Beneficiarios CSI_idade (16)'!V34</f>
        <v>0.14192139737991266</v>
      </c>
      <c r="P34" s="106">
        <f>'Beneficiarios CSI_idade (16)'!R34/'Beneficiarios CSI_idade (16)'!V34</f>
        <v>0.20960698689956331</v>
      </c>
      <c r="Q34" s="106">
        <f>'Beneficiarios CSI_idade (16)'!S34/'Beneficiarios CSI_idade (16)'!V34</f>
        <v>0.20960698689956331</v>
      </c>
      <c r="R34" s="106">
        <f>'Beneficiarios CSI_idade (16)'!T34/'Beneficiarios CSI_idade (16)'!V34</f>
        <v>0.20960698689956331</v>
      </c>
      <c r="S34" s="102">
        <f>'Beneficiarios CSI_idade (16)'!U34/'Beneficiarios CSI_idade (16)'!V34</f>
        <v>0.22925764192139739</v>
      </c>
      <c r="T34" s="381"/>
      <c r="U34" s="101">
        <f>'Beneficiarios CSI_idade (16)'!X34/'Beneficiarios CSI_idade (16)'!AC34</f>
        <v>0.14935064935064934</v>
      </c>
      <c r="V34" s="106">
        <f>'Beneficiarios CSI_idade (16)'!Y34/'Beneficiarios CSI_idade (16)'!AC34</f>
        <v>0.21212121212121213</v>
      </c>
      <c r="W34" s="106">
        <f>'Beneficiarios CSI_idade (16)'!Z34/'Beneficiarios CSI_idade (16)'!AC34</f>
        <v>0.20346320346320346</v>
      </c>
      <c r="X34" s="106">
        <f>'Beneficiarios CSI_idade (16)'!AA34/'Beneficiarios CSI_idade (16)'!AC34</f>
        <v>0.20995670995670995</v>
      </c>
      <c r="Y34" s="102">
        <f>'Beneficiarios CSI_idade (16)'!AB34/'Beneficiarios CSI_idade (16)'!AC34</f>
        <v>0.22510822510822512</v>
      </c>
      <c r="Z34" s="400"/>
      <c r="AA34" s="101">
        <f>'Beneficiarios CSI_idade (16)'!AE34/'Beneficiarios CSI_idade (16)'!AJ34</f>
        <v>0.14198782961460446</v>
      </c>
      <c r="AB34" s="106">
        <f>'Beneficiarios CSI_idade (16)'!AF34/'Beneficiarios CSI_idade (16)'!AJ34</f>
        <v>0.2129817444219067</v>
      </c>
      <c r="AC34" s="106">
        <f>'Beneficiarios CSI_idade (16)'!AG34/'Beneficiarios CSI_idade (16)'!AJ34</f>
        <v>0.20689655172413793</v>
      </c>
      <c r="AD34" s="106">
        <f>'Beneficiarios CSI_idade (16)'!AH34/'Beneficiarios CSI_idade (16)'!AJ34</f>
        <v>0.20486815415821502</v>
      </c>
      <c r="AE34" s="102">
        <f>'Beneficiarios CSI_idade (16)'!AI34/'Beneficiarios CSI_idade (16)'!AJ34</f>
        <v>0.23326572008113591</v>
      </c>
    </row>
    <row r="35" spans="2:31" s="70" customFormat="1" ht="14.25" customHeight="1" x14ac:dyDescent="0.2">
      <c r="B35" s="28" t="str">
        <f>'Beneficiarios CSI_idade (16)'!B35</f>
        <v>Santa Clara</v>
      </c>
      <c r="C35" s="101">
        <f>'Beneficiarios CSI_idade (16)'!C35/'Beneficiarios CSI_idade (16)'!H35</f>
        <v>0.14647887323943662</v>
      </c>
      <c r="D35" s="106">
        <f>'Beneficiarios CSI_idade (16)'!D35/'Beneficiarios CSI_idade (16)'!H35</f>
        <v>0.23943661971830985</v>
      </c>
      <c r="E35" s="106">
        <f>'Beneficiarios CSI_idade (16)'!E35/'Beneficiarios CSI_idade (16)'!H35</f>
        <v>0.21126760563380281</v>
      </c>
      <c r="F35" s="106">
        <f>'Beneficiarios CSI_idade (16)'!F35/'Beneficiarios CSI_idade (16)'!H35</f>
        <v>0.19718309859154928</v>
      </c>
      <c r="G35" s="102">
        <f>'Beneficiarios CSI_idade (16)'!G35/'Beneficiarios CSI_idade (16)'!H35</f>
        <v>0.20563380281690141</v>
      </c>
      <c r="H35" s="384"/>
      <c r="I35" s="101">
        <f>'Beneficiarios CSI_idade (16)'!J35/'Beneficiarios CSI_idade (16)'!O35</f>
        <v>0.16091954022988506</v>
      </c>
      <c r="J35" s="106">
        <f>'Beneficiarios CSI_idade (16)'!K35/'Beneficiarios CSI_idade (16)'!O35</f>
        <v>0.23563218390804597</v>
      </c>
      <c r="K35" s="106">
        <f>'Beneficiarios CSI_idade (16)'!L35/'Beneficiarios CSI_idade (16)'!O35</f>
        <v>0.20402298850574713</v>
      </c>
      <c r="L35" s="106">
        <f>'Beneficiarios CSI_idade (16)'!M35/'Beneficiarios CSI_idade (16)'!O35</f>
        <v>0.19827586206896552</v>
      </c>
      <c r="M35" s="102">
        <f>'Beneficiarios CSI_idade (16)'!N35/'Beneficiarios CSI_idade (16)'!O35</f>
        <v>0.20114942528735633</v>
      </c>
      <c r="N35" s="381"/>
      <c r="O35" s="101">
        <f>'Beneficiarios CSI_idade (16)'!Q35/'Beneficiarios CSI_idade (16)'!V35</f>
        <v>0.16285714285714287</v>
      </c>
      <c r="P35" s="106">
        <f>'Beneficiarios CSI_idade (16)'!R35/'Beneficiarios CSI_idade (16)'!V35</f>
        <v>0.23428571428571429</v>
      </c>
      <c r="Q35" s="106">
        <f>'Beneficiarios CSI_idade (16)'!S35/'Beneficiarios CSI_idade (16)'!V35</f>
        <v>0.21142857142857144</v>
      </c>
      <c r="R35" s="106">
        <f>'Beneficiarios CSI_idade (16)'!T35/'Beneficiarios CSI_idade (16)'!V35</f>
        <v>0.19714285714285715</v>
      </c>
      <c r="S35" s="102">
        <f>'Beneficiarios CSI_idade (16)'!U35/'Beneficiarios CSI_idade (16)'!V35</f>
        <v>0.19428571428571428</v>
      </c>
      <c r="T35" s="381"/>
      <c r="U35" s="101">
        <f>'Beneficiarios CSI_idade (16)'!X35/'Beneficiarios CSI_idade (16)'!AC35</f>
        <v>0.17563739376770537</v>
      </c>
      <c r="V35" s="106">
        <f>'Beneficiarios CSI_idade (16)'!Y35/'Beneficiarios CSI_idade (16)'!AC35</f>
        <v>0.23512747875354106</v>
      </c>
      <c r="W35" s="106">
        <f>'Beneficiarios CSI_idade (16)'!Z35/'Beneficiarios CSI_idade (16)'!AC35</f>
        <v>0.20679886685552407</v>
      </c>
      <c r="X35" s="106">
        <f>'Beneficiarios CSI_idade (16)'!AA35/'Beneficiarios CSI_idade (16)'!AC35</f>
        <v>0.19263456090651557</v>
      </c>
      <c r="Y35" s="102">
        <f>'Beneficiarios CSI_idade (16)'!AB35/'Beneficiarios CSI_idade (16)'!AC35</f>
        <v>0.18980169971671387</v>
      </c>
      <c r="Z35" s="400"/>
      <c r="AA35" s="101">
        <f>'Beneficiarios CSI_idade (16)'!AE35/'Beneficiarios CSI_idade (16)'!AJ35</f>
        <v>0.16890080428954424</v>
      </c>
      <c r="AB35" s="106">
        <f>'Beneficiarios CSI_idade (16)'!AF35/'Beneficiarios CSI_idade (16)'!AJ35</f>
        <v>0.23324396782841822</v>
      </c>
      <c r="AC35" s="106">
        <f>'Beneficiarios CSI_idade (16)'!AG35/'Beneficiarios CSI_idade (16)'!AJ35</f>
        <v>0.21179624664879357</v>
      </c>
      <c r="AD35" s="106">
        <f>'Beneficiarios CSI_idade (16)'!AH35/'Beneficiarios CSI_idade (16)'!AJ35</f>
        <v>0.1876675603217158</v>
      </c>
      <c r="AE35" s="102">
        <f>'Beneficiarios CSI_idade (16)'!AI35/'Beneficiarios CSI_idade (16)'!AJ35</f>
        <v>0.19839142091152814</v>
      </c>
    </row>
    <row r="36" spans="2:31" s="70" customFormat="1" ht="14.25" customHeight="1" x14ac:dyDescent="0.2">
      <c r="B36" s="28" t="str">
        <f>'Beneficiarios CSI_idade (16)'!B36</f>
        <v>Santa Maria Maior</v>
      </c>
      <c r="C36" s="101">
        <f>'Beneficiarios CSI_idade (16)'!C36/'Beneficiarios CSI_idade (16)'!H36</f>
        <v>0.11693548387096774</v>
      </c>
      <c r="D36" s="106">
        <f>'Beneficiarios CSI_idade (16)'!D36/'Beneficiarios CSI_idade (16)'!H36</f>
        <v>0.19758064516129031</v>
      </c>
      <c r="E36" s="106">
        <f>'Beneficiarios CSI_idade (16)'!E36/'Beneficiarios CSI_idade (16)'!H36</f>
        <v>0.23790322580645162</v>
      </c>
      <c r="F36" s="106">
        <f>'Beneficiarios CSI_idade (16)'!F36/'Beneficiarios CSI_idade (16)'!H36</f>
        <v>0.23790322580645162</v>
      </c>
      <c r="G36" s="102">
        <f>'Beneficiarios CSI_idade (16)'!G36/'Beneficiarios CSI_idade (16)'!H36</f>
        <v>0.20967741935483872</v>
      </c>
      <c r="H36" s="384"/>
      <c r="I36" s="101">
        <f>'Beneficiarios CSI_idade (16)'!J36/'Beneficiarios CSI_idade (16)'!O36</f>
        <v>0.12096774193548387</v>
      </c>
      <c r="J36" s="106">
        <f>'Beneficiarios CSI_idade (16)'!K36/'Beneficiarios CSI_idade (16)'!O36</f>
        <v>0.19758064516129031</v>
      </c>
      <c r="K36" s="106">
        <f>'Beneficiarios CSI_idade (16)'!L36/'Beneficiarios CSI_idade (16)'!O36</f>
        <v>0.23387096774193547</v>
      </c>
      <c r="L36" s="106">
        <f>'Beneficiarios CSI_idade (16)'!M36/'Beneficiarios CSI_idade (16)'!O36</f>
        <v>0.23790322580645162</v>
      </c>
      <c r="M36" s="102">
        <f>'Beneficiarios CSI_idade (16)'!N36/'Beneficiarios CSI_idade (16)'!O36</f>
        <v>0.20967741935483872</v>
      </c>
      <c r="N36" s="381"/>
      <c r="O36" s="101">
        <f>'Beneficiarios CSI_idade (16)'!Q36/'Beneficiarios CSI_idade (16)'!V36</f>
        <v>0.12653061224489795</v>
      </c>
      <c r="P36" s="106">
        <f>'Beneficiarios CSI_idade (16)'!R36/'Beneficiarios CSI_idade (16)'!V36</f>
        <v>0.2</v>
      </c>
      <c r="Q36" s="106">
        <f>'Beneficiarios CSI_idade (16)'!S36/'Beneficiarios CSI_idade (16)'!V36</f>
        <v>0.23265306122448978</v>
      </c>
      <c r="R36" s="106">
        <f>'Beneficiarios CSI_idade (16)'!T36/'Beneficiarios CSI_idade (16)'!V36</f>
        <v>0.23265306122448978</v>
      </c>
      <c r="S36" s="102">
        <f>'Beneficiarios CSI_idade (16)'!U36/'Beneficiarios CSI_idade (16)'!V36</f>
        <v>0.20816326530612245</v>
      </c>
      <c r="T36" s="381"/>
      <c r="U36" s="101">
        <f>'Beneficiarios CSI_idade (16)'!X36/'Beneficiarios CSI_idade (16)'!AC36</f>
        <v>0.13008130081300814</v>
      </c>
      <c r="V36" s="106">
        <f>'Beneficiarios CSI_idade (16)'!Y36/'Beneficiarios CSI_idade (16)'!AC36</f>
        <v>0.1991869918699187</v>
      </c>
      <c r="W36" s="106">
        <f>'Beneficiarios CSI_idade (16)'!Z36/'Beneficiarios CSI_idade (16)'!AC36</f>
        <v>0.22764227642276422</v>
      </c>
      <c r="X36" s="106">
        <f>'Beneficiarios CSI_idade (16)'!AA36/'Beneficiarios CSI_idade (16)'!AC36</f>
        <v>0.23577235772357724</v>
      </c>
      <c r="Y36" s="102">
        <f>'Beneficiarios CSI_idade (16)'!AB36/'Beneficiarios CSI_idade (16)'!AC36</f>
        <v>0.2073170731707317</v>
      </c>
      <c r="Z36" s="400"/>
      <c r="AA36" s="101">
        <f>'Beneficiarios CSI_idade (16)'!AE36/'Beneficiarios CSI_idade (16)'!AJ36</f>
        <v>0.12992125984251968</v>
      </c>
      <c r="AB36" s="106">
        <f>'Beneficiarios CSI_idade (16)'!AF36/'Beneficiarios CSI_idade (16)'!AJ36</f>
        <v>0.19685039370078741</v>
      </c>
      <c r="AC36" s="106">
        <f>'Beneficiarios CSI_idade (16)'!AG36/'Beneficiarios CSI_idade (16)'!AJ36</f>
        <v>0.23228346456692914</v>
      </c>
      <c r="AD36" s="106">
        <f>'Beneficiarios CSI_idade (16)'!AH36/'Beneficiarios CSI_idade (16)'!AJ36</f>
        <v>0.23622047244094488</v>
      </c>
      <c r="AE36" s="102">
        <f>'Beneficiarios CSI_idade (16)'!AI36/'Beneficiarios CSI_idade (16)'!AJ36</f>
        <v>0.20472440944881889</v>
      </c>
    </row>
    <row r="37" spans="2:31" s="70" customFormat="1" ht="14.25" customHeight="1" x14ac:dyDescent="0.2">
      <c r="B37" s="28" t="str">
        <f>'Beneficiarios CSI_idade (16)'!B37</f>
        <v>Santo António</v>
      </c>
      <c r="C37" s="101">
        <f>'Beneficiarios CSI_idade (16)'!C37/'Beneficiarios CSI_idade (16)'!H37</f>
        <v>9.49367088607595E-2</v>
      </c>
      <c r="D37" s="106">
        <f>'Beneficiarios CSI_idade (16)'!D37/'Beneficiarios CSI_idade (16)'!H37</f>
        <v>0.189873417721519</v>
      </c>
      <c r="E37" s="106">
        <f>'Beneficiarios CSI_idade (16)'!E37/'Beneficiarios CSI_idade (16)'!H37</f>
        <v>0.22151898734177214</v>
      </c>
      <c r="F37" s="106">
        <f>'Beneficiarios CSI_idade (16)'!F37/'Beneficiarios CSI_idade (16)'!H37</f>
        <v>0.22784810126582278</v>
      </c>
      <c r="G37" s="102">
        <f>'Beneficiarios CSI_idade (16)'!G37/'Beneficiarios CSI_idade (16)'!H37</f>
        <v>0.26582278481012656</v>
      </c>
      <c r="H37" s="384"/>
      <c r="I37" s="101">
        <f>'Beneficiarios CSI_idade (16)'!J37/'Beneficiarios CSI_idade (16)'!O37</f>
        <v>0.10559006211180125</v>
      </c>
      <c r="J37" s="106">
        <f>'Beneficiarios CSI_idade (16)'!K37/'Beneficiarios CSI_idade (16)'!O37</f>
        <v>0.19254658385093168</v>
      </c>
      <c r="K37" s="106">
        <f>'Beneficiarios CSI_idade (16)'!L37/'Beneficiarios CSI_idade (16)'!O37</f>
        <v>0.21739130434782608</v>
      </c>
      <c r="L37" s="106">
        <f>'Beneficiarios CSI_idade (16)'!M37/'Beneficiarios CSI_idade (16)'!O37</f>
        <v>0.2236024844720497</v>
      </c>
      <c r="M37" s="102">
        <f>'Beneficiarios CSI_idade (16)'!N37/'Beneficiarios CSI_idade (16)'!O37</f>
        <v>0.2608695652173913</v>
      </c>
      <c r="N37" s="381"/>
      <c r="O37" s="101">
        <f>'Beneficiarios CSI_idade (16)'!Q37/'Beneficiarios CSI_idade (16)'!V37</f>
        <v>0.10828025477707007</v>
      </c>
      <c r="P37" s="106">
        <f>'Beneficiarios CSI_idade (16)'!R37/'Beneficiarios CSI_idade (16)'!V37</f>
        <v>0.19108280254777071</v>
      </c>
      <c r="Q37" s="106">
        <f>'Beneficiarios CSI_idade (16)'!S37/'Beneficiarios CSI_idade (16)'!V37</f>
        <v>0.22292993630573249</v>
      </c>
      <c r="R37" s="106">
        <f>'Beneficiarios CSI_idade (16)'!T37/'Beneficiarios CSI_idade (16)'!V37</f>
        <v>0.22929936305732485</v>
      </c>
      <c r="S37" s="102">
        <f>'Beneficiarios CSI_idade (16)'!U37/'Beneficiarios CSI_idade (16)'!V37</f>
        <v>0.24840764331210191</v>
      </c>
      <c r="T37" s="381"/>
      <c r="U37" s="101">
        <f>'Beneficiarios CSI_idade (16)'!X37/'Beneficiarios CSI_idade (16)'!AC37</f>
        <v>0.10828025477707007</v>
      </c>
      <c r="V37" s="106">
        <f>'Beneficiarios CSI_idade (16)'!Y37/'Beneficiarios CSI_idade (16)'!AC37</f>
        <v>0.19108280254777071</v>
      </c>
      <c r="W37" s="106">
        <f>'Beneficiarios CSI_idade (16)'!Z37/'Beneficiarios CSI_idade (16)'!AC37</f>
        <v>0.22292993630573249</v>
      </c>
      <c r="X37" s="106">
        <f>'Beneficiarios CSI_idade (16)'!AA37/'Beneficiarios CSI_idade (16)'!AC37</f>
        <v>0.22929936305732485</v>
      </c>
      <c r="Y37" s="102">
        <f>'Beneficiarios CSI_idade (16)'!AB37/'Beneficiarios CSI_idade (16)'!AC37</f>
        <v>0.24840764331210191</v>
      </c>
      <c r="Z37" s="400"/>
      <c r="AA37" s="101">
        <f>'Beneficiarios CSI_idade (16)'!AE37/'Beneficiarios CSI_idade (16)'!AJ37</f>
        <v>0.12195121951219512</v>
      </c>
      <c r="AB37" s="106">
        <f>'Beneficiarios CSI_idade (16)'!AF37/'Beneficiarios CSI_idade (16)'!AJ37</f>
        <v>0.18902439024390244</v>
      </c>
      <c r="AC37" s="106">
        <f>'Beneficiarios CSI_idade (16)'!AG37/'Beneficiarios CSI_idade (16)'!AJ37</f>
        <v>0.21341463414634146</v>
      </c>
      <c r="AD37" s="106">
        <f>'Beneficiarios CSI_idade (16)'!AH37/'Beneficiarios CSI_idade (16)'!AJ37</f>
        <v>0.21951219512195122</v>
      </c>
      <c r="AE37" s="102">
        <f>'Beneficiarios CSI_idade (16)'!AI37/'Beneficiarios CSI_idade (16)'!AJ37</f>
        <v>0.25609756097560976</v>
      </c>
    </row>
    <row r="38" spans="2:31" s="70" customFormat="1" ht="14.25" customHeight="1" x14ac:dyDescent="0.2">
      <c r="B38" s="28" t="str">
        <f>'Beneficiarios CSI_idade (16)'!B38</f>
        <v>São Domingos de Benfica</v>
      </c>
      <c r="C38" s="101">
        <f>'Beneficiarios CSI_idade (16)'!C38/'Beneficiarios CSI_idade (16)'!H38</f>
        <v>9.8522167487684734E-2</v>
      </c>
      <c r="D38" s="106">
        <f>'Beneficiarios CSI_idade (16)'!D38/'Beneficiarios CSI_idade (16)'!H38</f>
        <v>0.19704433497536947</v>
      </c>
      <c r="E38" s="106">
        <f>'Beneficiarios CSI_idade (16)'!E38/'Beneficiarios CSI_idade (16)'!H38</f>
        <v>0.23152709359605911</v>
      </c>
      <c r="F38" s="106">
        <f>'Beneficiarios CSI_idade (16)'!F38/'Beneficiarios CSI_idade (16)'!H38</f>
        <v>0.19704433497536947</v>
      </c>
      <c r="G38" s="102">
        <f>'Beneficiarios CSI_idade (16)'!G38/'Beneficiarios CSI_idade (16)'!H38</f>
        <v>0.27586206896551724</v>
      </c>
      <c r="H38" s="384"/>
      <c r="I38" s="101">
        <f>'Beneficiarios CSI_idade (16)'!J38/'Beneficiarios CSI_idade (16)'!O38</f>
        <v>0.10606060606060606</v>
      </c>
      <c r="J38" s="106">
        <f>'Beneficiarios CSI_idade (16)'!K38/'Beneficiarios CSI_idade (16)'!O38</f>
        <v>0.20202020202020202</v>
      </c>
      <c r="K38" s="106">
        <f>'Beneficiarios CSI_idade (16)'!L38/'Beneficiarios CSI_idade (16)'!O38</f>
        <v>0.23232323232323232</v>
      </c>
      <c r="L38" s="106">
        <f>'Beneficiarios CSI_idade (16)'!M38/'Beneficiarios CSI_idade (16)'!O38</f>
        <v>0.19696969696969696</v>
      </c>
      <c r="M38" s="102">
        <f>'Beneficiarios CSI_idade (16)'!N38/'Beneficiarios CSI_idade (16)'!O38</f>
        <v>0.26262626262626265</v>
      </c>
      <c r="N38" s="381"/>
      <c r="O38" s="101">
        <f>'Beneficiarios CSI_idade (16)'!Q38/'Beneficiarios CSI_idade (16)'!V38</f>
        <v>0.10824742268041238</v>
      </c>
      <c r="P38" s="106">
        <f>'Beneficiarios CSI_idade (16)'!R38/'Beneficiarios CSI_idade (16)'!V38</f>
        <v>0.20618556701030927</v>
      </c>
      <c r="Q38" s="106">
        <f>'Beneficiarios CSI_idade (16)'!S38/'Beneficiarios CSI_idade (16)'!V38</f>
        <v>0.23195876288659795</v>
      </c>
      <c r="R38" s="106">
        <f>'Beneficiarios CSI_idade (16)'!T38/'Beneficiarios CSI_idade (16)'!V38</f>
        <v>0.19587628865979381</v>
      </c>
      <c r="S38" s="102">
        <f>'Beneficiarios CSI_idade (16)'!U38/'Beneficiarios CSI_idade (16)'!V38</f>
        <v>0.25773195876288657</v>
      </c>
      <c r="T38" s="381"/>
      <c r="U38" s="101">
        <f>'Beneficiarios CSI_idade (16)'!X38/'Beneficiarios CSI_idade (16)'!AC38</f>
        <v>0.12755102040816327</v>
      </c>
      <c r="V38" s="106">
        <f>'Beneficiarios CSI_idade (16)'!Y38/'Beneficiarios CSI_idade (16)'!AC38</f>
        <v>0.20918367346938777</v>
      </c>
      <c r="W38" s="106">
        <f>'Beneficiarios CSI_idade (16)'!Z38/'Beneficiarios CSI_idade (16)'!AC38</f>
        <v>0.22448979591836735</v>
      </c>
      <c r="X38" s="106">
        <f>'Beneficiarios CSI_idade (16)'!AA38/'Beneficiarios CSI_idade (16)'!AC38</f>
        <v>0.19387755102040816</v>
      </c>
      <c r="Y38" s="102">
        <f>'Beneficiarios CSI_idade (16)'!AB38/'Beneficiarios CSI_idade (16)'!AC38</f>
        <v>0.24489795918367346</v>
      </c>
      <c r="Z38" s="400"/>
      <c r="AA38" s="101">
        <f>'Beneficiarios CSI_idade (16)'!AE38/'Beneficiarios CSI_idade (16)'!AJ38</f>
        <v>0.11904761904761904</v>
      </c>
      <c r="AB38" s="106">
        <f>'Beneficiarios CSI_idade (16)'!AF38/'Beneficiarios CSI_idade (16)'!AJ38</f>
        <v>0.19523809523809524</v>
      </c>
      <c r="AC38" s="106">
        <f>'Beneficiarios CSI_idade (16)'!AG38/'Beneficiarios CSI_idade (16)'!AJ38</f>
        <v>0.22380952380952382</v>
      </c>
      <c r="AD38" s="106">
        <f>'Beneficiarios CSI_idade (16)'!AH38/'Beneficiarios CSI_idade (16)'!AJ38</f>
        <v>0.19047619047619047</v>
      </c>
      <c r="AE38" s="102">
        <f>'Beneficiarios CSI_idade (16)'!AI38/'Beneficiarios CSI_idade (16)'!AJ38</f>
        <v>0.27142857142857141</v>
      </c>
    </row>
    <row r="39" spans="2:31" s="70" customFormat="1" ht="14.25" customHeight="1" x14ac:dyDescent="0.2">
      <c r="B39" s="28" t="str">
        <f>'Beneficiarios CSI_idade (16)'!B39</f>
        <v>São Vicente</v>
      </c>
      <c r="C39" s="103">
        <f>'Beneficiarios CSI_idade (16)'!C39/'Beneficiarios CSI_idade (16)'!H39</f>
        <v>0.11737089201877934</v>
      </c>
      <c r="D39" s="107">
        <f>'Beneficiarios CSI_idade (16)'!D39/'Beneficiarios CSI_idade (16)'!H39</f>
        <v>0.17840375586854459</v>
      </c>
      <c r="E39" s="107">
        <f>'Beneficiarios CSI_idade (16)'!E39/'Beneficiarios CSI_idade (16)'!H39</f>
        <v>0.26291079812206575</v>
      </c>
      <c r="F39" s="107">
        <f>'Beneficiarios CSI_idade (16)'!F39/'Beneficiarios CSI_idade (16)'!H39</f>
        <v>0.20187793427230047</v>
      </c>
      <c r="G39" s="104">
        <f>'Beneficiarios CSI_idade (16)'!G39/'Beneficiarios CSI_idade (16)'!H39</f>
        <v>0.23943661971830985</v>
      </c>
      <c r="H39" s="384"/>
      <c r="I39" s="103">
        <f>'Beneficiarios CSI_idade (16)'!J39/'Beneficiarios CSI_idade (16)'!O39</f>
        <v>0.11904761904761904</v>
      </c>
      <c r="J39" s="107">
        <f>'Beneficiarios CSI_idade (16)'!K39/'Beneficiarios CSI_idade (16)'!O39</f>
        <v>0.18095238095238095</v>
      </c>
      <c r="K39" s="107">
        <f>'Beneficiarios CSI_idade (16)'!L39/'Beneficiarios CSI_idade (16)'!O39</f>
        <v>0.26666666666666666</v>
      </c>
      <c r="L39" s="107">
        <f>'Beneficiarios CSI_idade (16)'!M39/'Beneficiarios CSI_idade (16)'!O39</f>
        <v>0.20476190476190476</v>
      </c>
      <c r="M39" s="104">
        <f>'Beneficiarios CSI_idade (16)'!N39/'Beneficiarios CSI_idade (16)'!O39</f>
        <v>0.22857142857142856</v>
      </c>
      <c r="N39" s="381"/>
      <c r="O39" s="103">
        <f>'Beneficiarios CSI_idade (16)'!Q39/'Beneficiarios CSI_idade (16)'!V39</f>
        <v>0.12135922330097088</v>
      </c>
      <c r="P39" s="107">
        <f>'Beneficiarios CSI_idade (16)'!R39/'Beneficiarios CSI_idade (16)'!V39</f>
        <v>0.17475728155339806</v>
      </c>
      <c r="Q39" s="107">
        <f>'Beneficiarios CSI_idade (16)'!S39/'Beneficiarios CSI_idade (16)'!V39</f>
        <v>0.26699029126213591</v>
      </c>
      <c r="R39" s="107">
        <f>'Beneficiarios CSI_idade (16)'!T39/'Beneficiarios CSI_idade (16)'!V39</f>
        <v>0.20873786407766989</v>
      </c>
      <c r="S39" s="104">
        <f>'Beneficiarios CSI_idade (16)'!U39/'Beneficiarios CSI_idade (16)'!V39</f>
        <v>0.22815533980582525</v>
      </c>
      <c r="T39" s="381"/>
      <c r="U39" s="103">
        <f>'Beneficiarios CSI_idade (16)'!X39/'Beneficiarios CSI_idade (16)'!AC39</f>
        <v>0.13043478260869565</v>
      </c>
      <c r="V39" s="107">
        <f>'Beneficiarios CSI_idade (16)'!Y39/'Beneficiarios CSI_idade (16)'!AC39</f>
        <v>0.17874396135265699</v>
      </c>
      <c r="W39" s="107">
        <f>'Beneficiarios CSI_idade (16)'!Z39/'Beneficiarios CSI_idade (16)'!AC39</f>
        <v>0.26570048309178745</v>
      </c>
      <c r="X39" s="107">
        <f>'Beneficiarios CSI_idade (16)'!AA39/'Beneficiarios CSI_idade (16)'!AC39</f>
        <v>0.20772946859903382</v>
      </c>
      <c r="Y39" s="104">
        <f>'Beneficiarios CSI_idade (16)'!AB39/'Beneficiarios CSI_idade (16)'!AC39</f>
        <v>0.21739130434782608</v>
      </c>
      <c r="Z39" s="400"/>
      <c r="AA39" s="103">
        <f>'Beneficiarios CSI_idade (16)'!AE39/'Beneficiarios CSI_idade (16)'!AJ39</f>
        <v>0.12903225806451613</v>
      </c>
      <c r="AB39" s="107">
        <f>'Beneficiarios CSI_idade (16)'!AF39/'Beneficiarios CSI_idade (16)'!AJ39</f>
        <v>0.17972350230414746</v>
      </c>
      <c r="AC39" s="107">
        <f>'Beneficiarios CSI_idade (16)'!AG39/'Beneficiarios CSI_idade (16)'!AJ39</f>
        <v>0.25806451612903225</v>
      </c>
      <c r="AD39" s="107">
        <f>'Beneficiarios CSI_idade (16)'!AH39/'Beneficiarios CSI_idade (16)'!AJ39</f>
        <v>0.19815668202764977</v>
      </c>
      <c r="AE39" s="104">
        <f>'Beneficiarios CSI_idade (16)'!AI39/'Beneficiarios CSI_idade (16)'!AJ39</f>
        <v>0.23502304147465439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193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64" t="s">
        <v>193</v>
      </c>
      <c r="D8" s="464"/>
      <c r="E8" s="464"/>
    </row>
    <row r="9" spans="1:5" s="70" customFormat="1" ht="24.75" customHeight="1" x14ac:dyDescent="0.25">
      <c r="B9" s="7"/>
      <c r="C9" s="465"/>
      <c r="D9" s="465"/>
      <c r="E9" s="465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279">
        <v>155059</v>
      </c>
      <c r="D11" s="280">
        <v>77767</v>
      </c>
      <c r="E11" s="281">
        <v>232826</v>
      </c>
    </row>
    <row r="12" spans="1:5" s="70" customFormat="1" ht="14.25" customHeight="1" x14ac:dyDescent="0.2">
      <c r="B12" s="3" t="s">
        <v>62</v>
      </c>
      <c r="C12" s="282" t="s">
        <v>31</v>
      </c>
      <c r="D12" s="39" t="s">
        <v>31</v>
      </c>
      <c r="E12" s="289" t="s">
        <v>31</v>
      </c>
    </row>
    <row r="13" spans="1:5" s="70" customFormat="1" ht="14.25" customHeight="1" x14ac:dyDescent="0.2">
      <c r="B13" s="3" t="s">
        <v>189</v>
      </c>
      <c r="C13" s="282">
        <v>24059</v>
      </c>
      <c r="D13" s="39">
        <v>10986</v>
      </c>
      <c r="E13" s="283">
        <v>35045</v>
      </c>
    </row>
    <row r="14" spans="1:5" s="70" customFormat="1" ht="14.25" customHeight="1" x14ac:dyDescent="0.2">
      <c r="B14" s="3" t="s">
        <v>1</v>
      </c>
      <c r="C14" s="284">
        <f t="shared" ref="C14:E14" si="0">SUM(C15:C67)</f>
        <v>7251</v>
      </c>
      <c r="D14" s="285">
        <f t="shared" si="0"/>
        <v>2625</v>
      </c>
      <c r="E14" s="286">
        <f t="shared" si="0"/>
        <v>9876</v>
      </c>
    </row>
    <row r="15" spans="1:5" s="70" customFormat="1" ht="14.25" customHeight="1" x14ac:dyDescent="0.2">
      <c r="B15" s="28" t="s">
        <v>17</v>
      </c>
      <c r="C15" s="276">
        <v>282</v>
      </c>
      <c r="D15" s="278">
        <v>90</v>
      </c>
      <c r="E15" s="287">
        <v>372</v>
      </c>
    </row>
    <row r="16" spans="1:5" s="70" customFormat="1" ht="14.25" customHeight="1" x14ac:dyDescent="0.2">
      <c r="B16" s="28" t="s">
        <v>18</v>
      </c>
      <c r="C16" s="277">
        <v>199</v>
      </c>
      <c r="D16" s="269">
        <v>65</v>
      </c>
      <c r="E16" s="288">
        <v>264</v>
      </c>
    </row>
    <row r="17" spans="2:5" s="70" customFormat="1" ht="14.25" customHeight="1" x14ac:dyDescent="0.2">
      <c r="B17" s="28" t="s">
        <v>144</v>
      </c>
      <c r="C17" s="277">
        <v>136</v>
      </c>
      <c r="D17" s="269">
        <v>37</v>
      </c>
      <c r="E17" s="288">
        <v>173</v>
      </c>
    </row>
    <row r="18" spans="2:5" s="70" customFormat="1" ht="14.25" customHeight="1" x14ac:dyDescent="0.2">
      <c r="B18" s="28" t="s">
        <v>19</v>
      </c>
      <c r="C18" s="277">
        <v>128</v>
      </c>
      <c r="D18" s="269">
        <v>23</v>
      </c>
      <c r="E18" s="288">
        <v>151</v>
      </c>
    </row>
    <row r="19" spans="2:5" s="70" customFormat="1" ht="14.25" customHeight="1" x14ac:dyDescent="0.2">
      <c r="B19" s="28" t="s">
        <v>145</v>
      </c>
      <c r="C19" s="277">
        <v>160</v>
      </c>
      <c r="D19" s="269">
        <v>67</v>
      </c>
      <c r="E19" s="288">
        <v>227</v>
      </c>
    </row>
    <row r="20" spans="2:5" s="70" customFormat="1" ht="14.25" customHeight="1" x14ac:dyDescent="0.2">
      <c r="B20" s="28" t="s">
        <v>146</v>
      </c>
      <c r="C20" s="277">
        <v>196</v>
      </c>
      <c r="D20" s="269">
        <v>85</v>
      </c>
      <c r="E20" s="288">
        <v>281</v>
      </c>
    </row>
    <row r="21" spans="2:5" s="70" customFormat="1" ht="14.25" customHeight="1" x14ac:dyDescent="0.2">
      <c r="B21" s="28" t="s">
        <v>20</v>
      </c>
      <c r="C21" s="277">
        <v>210</v>
      </c>
      <c r="D21" s="269">
        <v>91</v>
      </c>
      <c r="E21" s="288">
        <v>301</v>
      </c>
    </row>
    <row r="22" spans="2:5" s="70" customFormat="1" ht="14.25" customHeight="1" x14ac:dyDescent="0.2">
      <c r="B22" s="28" t="s">
        <v>21</v>
      </c>
      <c r="C22" s="277">
        <v>475</v>
      </c>
      <c r="D22" s="269">
        <v>147</v>
      </c>
      <c r="E22" s="288">
        <v>622</v>
      </c>
    </row>
    <row r="23" spans="2:5" s="70" customFormat="1" ht="14.25" customHeight="1" x14ac:dyDescent="0.2">
      <c r="B23" s="28" t="s">
        <v>147</v>
      </c>
      <c r="C23" s="277">
        <v>124</v>
      </c>
      <c r="D23" s="269">
        <v>27</v>
      </c>
      <c r="E23" s="288">
        <v>151</v>
      </c>
    </row>
    <row r="24" spans="2:5" s="70" customFormat="1" ht="14.25" customHeight="1" x14ac:dyDescent="0.2">
      <c r="B24" s="28" t="s">
        <v>22</v>
      </c>
      <c r="C24" s="277">
        <v>195</v>
      </c>
      <c r="D24" s="269">
        <v>74</v>
      </c>
      <c r="E24" s="288">
        <v>269</v>
      </c>
    </row>
    <row r="25" spans="2:5" s="70" customFormat="1" ht="14.25" customHeight="1" x14ac:dyDescent="0.2">
      <c r="B25" s="28" t="s">
        <v>23</v>
      </c>
      <c r="C25" s="277">
        <v>176</v>
      </c>
      <c r="D25" s="269">
        <v>97</v>
      </c>
      <c r="E25" s="288">
        <v>273</v>
      </c>
    </row>
    <row r="26" spans="2:5" s="70" customFormat="1" ht="14.25" customHeight="1" x14ac:dyDescent="0.2">
      <c r="B26" s="28" t="s">
        <v>148</v>
      </c>
      <c r="C26" s="277">
        <v>7</v>
      </c>
      <c r="D26" s="269">
        <v>3</v>
      </c>
      <c r="E26" s="288">
        <v>10</v>
      </c>
    </row>
    <row r="27" spans="2:5" s="70" customFormat="1" ht="14.25" customHeight="1" x14ac:dyDescent="0.2">
      <c r="B27" s="28" t="s">
        <v>149</v>
      </c>
      <c r="C27" s="277">
        <v>127</v>
      </c>
      <c r="D27" s="269">
        <v>64</v>
      </c>
      <c r="E27" s="288">
        <v>191</v>
      </c>
    </row>
    <row r="28" spans="2:5" s="70" customFormat="1" ht="14.25" customHeight="1" x14ac:dyDescent="0.2">
      <c r="B28" s="28" t="s">
        <v>150</v>
      </c>
      <c r="C28" s="277">
        <v>58</v>
      </c>
      <c r="D28" s="269">
        <v>32</v>
      </c>
      <c r="E28" s="288">
        <v>90</v>
      </c>
    </row>
    <row r="29" spans="2:5" s="70" customFormat="1" ht="14.25" customHeight="1" x14ac:dyDescent="0.2">
      <c r="B29" s="28" t="s">
        <v>151</v>
      </c>
      <c r="C29" s="277">
        <v>156</v>
      </c>
      <c r="D29" s="269">
        <v>96</v>
      </c>
      <c r="E29" s="288">
        <v>252</v>
      </c>
    </row>
    <row r="30" spans="2:5" s="70" customFormat="1" ht="14.25" customHeight="1" x14ac:dyDescent="0.2">
      <c r="B30" s="28" t="s">
        <v>152</v>
      </c>
      <c r="C30" s="277">
        <v>111</v>
      </c>
      <c r="D30" s="269">
        <v>49</v>
      </c>
      <c r="E30" s="288">
        <v>160</v>
      </c>
    </row>
    <row r="31" spans="2:5" s="70" customFormat="1" ht="14.25" customHeight="1" x14ac:dyDescent="0.2">
      <c r="B31" s="28" t="s">
        <v>153</v>
      </c>
      <c r="C31" s="277">
        <v>109</v>
      </c>
      <c r="D31" s="269">
        <v>31</v>
      </c>
      <c r="E31" s="288">
        <v>140</v>
      </c>
    </row>
    <row r="32" spans="2:5" s="70" customFormat="1" ht="14.25" customHeight="1" x14ac:dyDescent="0.2">
      <c r="B32" s="28" t="s">
        <v>24</v>
      </c>
      <c r="C32" s="277">
        <v>291</v>
      </c>
      <c r="D32" s="269">
        <v>114</v>
      </c>
      <c r="E32" s="288">
        <v>405</v>
      </c>
    </row>
    <row r="33" spans="2:5" s="70" customFormat="1" ht="14.25" customHeight="1" x14ac:dyDescent="0.2">
      <c r="B33" s="28" t="s">
        <v>154</v>
      </c>
      <c r="C33" s="277">
        <v>5</v>
      </c>
      <c r="D33" s="269">
        <v>3</v>
      </c>
      <c r="E33" s="288">
        <v>8</v>
      </c>
    </row>
    <row r="34" spans="2:5" s="70" customFormat="1" ht="14.25" customHeight="1" x14ac:dyDescent="0.2">
      <c r="B34" s="28" t="s">
        <v>155</v>
      </c>
      <c r="C34" s="277">
        <v>4</v>
      </c>
      <c r="D34" s="269">
        <v>0</v>
      </c>
      <c r="E34" s="288">
        <v>4</v>
      </c>
    </row>
    <row r="35" spans="2:5" s="70" customFormat="1" ht="14.25" customHeight="1" x14ac:dyDescent="0.2">
      <c r="B35" s="28" t="s">
        <v>25</v>
      </c>
      <c r="C35" s="277">
        <v>510</v>
      </c>
      <c r="D35" s="269">
        <v>232</v>
      </c>
      <c r="E35" s="288">
        <v>742</v>
      </c>
    </row>
    <row r="36" spans="2:5" s="70" customFormat="1" ht="14.25" customHeight="1" x14ac:dyDescent="0.2">
      <c r="B36" s="28" t="s">
        <v>156</v>
      </c>
      <c r="C36" s="277">
        <v>74</v>
      </c>
      <c r="D36" s="269">
        <v>31</v>
      </c>
      <c r="E36" s="288">
        <v>105</v>
      </c>
    </row>
    <row r="37" spans="2:5" s="70" customFormat="1" ht="14.25" customHeight="1" x14ac:dyDescent="0.2">
      <c r="B37" s="28" t="s">
        <v>157</v>
      </c>
      <c r="C37" s="277">
        <v>222</v>
      </c>
      <c r="D37" s="269">
        <v>55</v>
      </c>
      <c r="E37" s="288">
        <v>277</v>
      </c>
    </row>
    <row r="38" spans="2:5" s="70" customFormat="1" ht="14.25" customHeight="1" x14ac:dyDescent="0.2">
      <c r="B38" s="28" t="s">
        <v>158</v>
      </c>
      <c r="C38" s="277">
        <v>91</v>
      </c>
      <c r="D38" s="269">
        <v>27</v>
      </c>
      <c r="E38" s="288">
        <v>118</v>
      </c>
    </row>
    <row r="39" spans="2:5" s="70" customFormat="1" ht="14.25" customHeight="1" x14ac:dyDescent="0.2">
      <c r="B39" s="28" t="s">
        <v>26</v>
      </c>
      <c r="C39" s="277">
        <v>247</v>
      </c>
      <c r="D39" s="269">
        <v>75</v>
      </c>
      <c r="E39" s="288">
        <v>322</v>
      </c>
    </row>
    <row r="40" spans="2:5" s="70" customFormat="1" ht="14.25" customHeight="1" x14ac:dyDescent="0.2">
      <c r="B40" s="28" t="s">
        <v>159</v>
      </c>
      <c r="C40" s="277">
        <v>98</v>
      </c>
      <c r="D40" s="269">
        <v>29</v>
      </c>
      <c r="E40" s="288">
        <v>127</v>
      </c>
    </row>
    <row r="41" spans="2:5" s="70" customFormat="1" ht="14.25" customHeight="1" x14ac:dyDescent="0.2">
      <c r="B41" s="28" t="s">
        <v>160</v>
      </c>
      <c r="C41" s="277">
        <v>9</v>
      </c>
      <c r="D41" s="269">
        <v>10</v>
      </c>
      <c r="E41" s="288">
        <v>19</v>
      </c>
    </row>
    <row r="42" spans="2:5" s="70" customFormat="1" ht="14.25" customHeight="1" x14ac:dyDescent="0.2">
      <c r="B42" s="28" t="s">
        <v>161</v>
      </c>
      <c r="C42" s="277">
        <v>83</v>
      </c>
      <c r="D42" s="269">
        <v>31</v>
      </c>
      <c r="E42" s="288">
        <v>114</v>
      </c>
    </row>
    <row r="43" spans="2:5" s="70" customFormat="1" ht="14.25" customHeight="1" x14ac:dyDescent="0.2">
      <c r="B43" s="28" t="s">
        <v>162</v>
      </c>
      <c r="C43" s="277">
        <v>84</v>
      </c>
      <c r="D43" s="269">
        <v>39</v>
      </c>
      <c r="E43" s="288">
        <v>123</v>
      </c>
    </row>
    <row r="44" spans="2:5" s="70" customFormat="1" ht="14.25" customHeight="1" x14ac:dyDescent="0.2">
      <c r="B44" s="28" t="s">
        <v>163</v>
      </c>
      <c r="C44" s="277">
        <v>81</v>
      </c>
      <c r="D44" s="269">
        <v>30</v>
      </c>
      <c r="E44" s="288">
        <v>111</v>
      </c>
    </row>
    <row r="45" spans="2:5" s="70" customFormat="1" ht="14.25" customHeight="1" x14ac:dyDescent="0.2">
      <c r="B45" s="28" t="s">
        <v>164</v>
      </c>
      <c r="C45" s="277">
        <v>19</v>
      </c>
      <c r="D45" s="269">
        <v>16</v>
      </c>
      <c r="E45" s="288">
        <v>35</v>
      </c>
    </row>
    <row r="46" spans="2:5" s="70" customFormat="1" ht="14.25" customHeight="1" x14ac:dyDescent="0.2">
      <c r="B46" s="28" t="s">
        <v>165</v>
      </c>
      <c r="C46" s="277">
        <v>124</v>
      </c>
      <c r="D46" s="269">
        <v>30</v>
      </c>
      <c r="E46" s="288">
        <v>154</v>
      </c>
    </row>
    <row r="47" spans="2:5" s="70" customFormat="1" ht="14.25" customHeight="1" x14ac:dyDescent="0.2">
      <c r="B47" s="28" t="s">
        <v>166</v>
      </c>
      <c r="C47" s="277">
        <v>423</v>
      </c>
      <c r="D47" s="269">
        <v>165</v>
      </c>
      <c r="E47" s="288">
        <v>588</v>
      </c>
    </row>
    <row r="48" spans="2:5" s="70" customFormat="1" ht="14.25" customHeight="1" x14ac:dyDescent="0.2">
      <c r="B48" s="28" t="s">
        <v>167</v>
      </c>
      <c r="C48" s="277">
        <v>17</v>
      </c>
      <c r="D48" s="269">
        <v>3</v>
      </c>
      <c r="E48" s="288">
        <v>20</v>
      </c>
    </row>
    <row r="49" spans="2:5" s="70" customFormat="1" ht="14.25" customHeight="1" x14ac:dyDescent="0.2">
      <c r="B49" s="28" t="s">
        <v>168</v>
      </c>
      <c r="C49" s="277">
        <v>215</v>
      </c>
      <c r="D49" s="269">
        <v>73</v>
      </c>
      <c r="E49" s="288">
        <v>288</v>
      </c>
    </row>
    <row r="50" spans="2:5" s="70" customFormat="1" ht="14.25" customHeight="1" x14ac:dyDescent="0.2">
      <c r="B50" s="28" t="s">
        <v>169</v>
      </c>
      <c r="C50" s="277">
        <v>29</v>
      </c>
      <c r="D50" s="269">
        <v>10</v>
      </c>
      <c r="E50" s="288">
        <v>39</v>
      </c>
    </row>
    <row r="51" spans="2:5" s="70" customFormat="1" ht="14.25" customHeight="1" x14ac:dyDescent="0.2">
      <c r="B51" s="28" t="s">
        <v>170</v>
      </c>
      <c r="C51" s="277">
        <v>77</v>
      </c>
      <c r="D51" s="269">
        <v>31</v>
      </c>
      <c r="E51" s="288">
        <v>108</v>
      </c>
    </row>
    <row r="52" spans="2:5" s="70" customFormat="1" ht="14.25" customHeight="1" x14ac:dyDescent="0.2">
      <c r="B52" s="28" t="s">
        <v>171</v>
      </c>
      <c r="C52" s="277">
        <v>34</v>
      </c>
      <c r="D52" s="269">
        <v>14</v>
      </c>
      <c r="E52" s="288">
        <v>48</v>
      </c>
    </row>
    <row r="53" spans="2:5" s="70" customFormat="1" ht="14.25" customHeight="1" x14ac:dyDescent="0.2">
      <c r="B53" s="28" t="s">
        <v>27</v>
      </c>
      <c r="C53" s="277">
        <v>223</v>
      </c>
      <c r="D53" s="269">
        <v>71</v>
      </c>
      <c r="E53" s="288">
        <v>294</v>
      </c>
    </row>
    <row r="54" spans="2:5" s="70" customFormat="1" ht="14.25" customHeight="1" x14ac:dyDescent="0.2">
      <c r="B54" s="28" t="s">
        <v>172</v>
      </c>
      <c r="C54" s="277">
        <v>44</v>
      </c>
      <c r="D54" s="269">
        <v>9</v>
      </c>
      <c r="E54" s="288">
        <v>53</v>
      </c>
    </row>
    <row r="55" spans="2:5" s="70" customFormat="1" ht="14.25" customHeight="1" x14ac:dyDescent="0.2">
      <c r="B55" s="28" t="s">
        <v>173</v>
      </c>
      <c r="C55" s="277">
        <v>281</v>
      </c>
      <c r="D55" s="269">
        <v>99</v>
      </c>
      <c r="E55" s="288">
        <v>380</v>
      </c>
    </row>
    <row r="56" spans="2:5" s="70" customFormat="1" ht="14.25" customHeight="1" x14ac:dyDescent="0.2">
      <c r="B56" s="28" t="s">
        <v>174</v>
      </c>
      <c r="C56" s="277">
        <v>143</v>
      </c>
      <c r="D56" s="269">
        <v>36</v>
      </c>
      <c r="E56" s="288">
        <v>179</v>
      </c>
    </row>
    <row r="57" spans="2:5" s="70" customFormat="1" ht="14.25" customHeight="1" x14ac:dyDescent="0.2">
      <c r="B57" s="28" t="s">
        <v>175</v>
      </c>
      <c r="C57" s="277">
        <v>156</v>
      </c>
      <c r="D57" s="269">
        <v>33</v>
      </c>
      <c r="E57" s="288">
        <v>189</v>
      </c>
    </row>
    <row r="58" spans="2:5" s="70" customFormat="1" ht="14.25" customHeight="1" x14ac:dyDescent="0.2">
      <c r="B58" s="28" t="s">
        <v>176</v>
      </c>
      <c r="C58" s="277">
        <v>328</v>
      </c>
      <c r="D58" s="269">
        <v>90</v>
      </c>
      <c r="E58" s="288">
        <v>418</v>
      </c>
    </row>
    <row r="59" spans="2:5" s="70" customFormat="1" ht="14.25" customHeight="1" x14ac:dyDescent="0.2">
      <c r="B59" s="28" t="s">
        <v>177</v>
      </c>
      <c r="C59" s="277">
        <v>65</v>
      </c>
      <c r="D59" s="269">
        <v>26</v>
      </c>
      <c r="E59" s="288">
        <v>91</v>
      </c>
    </row>
    <row r="60" spans="2:5" s="70" customFormat="1" ht="14.25" customHeight="1" x14ac:dyDescent="0.2">
      <c r="B60" s="28" t="s">
        <v>178</v>
      </c>
      <c r="C60" s="277">
        <v>85</v>
      </c>
      <c r="D60" s="269">
        <v>26</v>
      </c>
      <c r="E60" s="288">
        <v>111</v>
      </c>
    </row>
    <row r="61" spans="2:5" s="70" customFormat="1" ht="14.25" customHeight="1" x14ac:dyDescent="0.2">
      <c r="B61" s="28" t="s">
        <v>179</v>
      </c>
      <c r="C61" s="277">
        <v>36</v>
      </c>
      <c r="D61" s="269">
        <v>8</v>
      </c>
      <c r="E61" s="288">
        <v>44</v>
      </c>
    </row>
    <row r="62" spans="2:5" s="70" customFormat="1" ht="14.25" customHeight="1" x14ac:dyDescent="0.2">
      <c r="B62" s="28" t="s">
        <v>180</v>
      </c>
      <c r="C62" s="277">
        <v>18</v>
      </c>
      <c r="D62" s="269">
        <v>10</v>
      </c>
      <c r="E62" s="288">
        <v>28</v>
      </c>
    </row>
    <row r="63" spans="2:5" s="70" customFormat="1" ht="14.25" customHeight="1" x14ac:dyDescent="0.2">
      <c r="B63" s="28" t="s">
        <v>181</v>
      </c>
      <c r="C63" s="277">
        <v>56</v>
      </c>
      <c r="D63" s="269">
        <v>21</v>
      </c>
      <c r="E63" s="288">
        <v>77</v>
      </c>
    </row>
    <row r="64" spans="2:5" s="70" customFormat="1" ht="14.25" customHeight="1" x14ac:dyDescent="0.2">
      <c r="B64" s="28" t="s">
        <v>182</v>
      </c>
      <c r="C64" s="277">
        <v>85</v>
      </c>
      <c r="D64" s="269">
        <v>26</v>
      </c>
      <c r="E64" s="288">
        <v>111</v>
      </c>
    </row>
    <row r="65" spans="2:5" s="70" customFormat="1" ht="14.25" customHeight="1" x14ac:dyDescent="0.2">
      <c r="B65" s="28" t="s">
        <v>183</v>
      </c>
      <c r="C65" s="277">
        <v>53</v>
      </c>
      <c r="D65" s="269">
        <v>18</v>
      </c>
      <c r="E65" s="288">
        <v>71</v>
      </c>
    </row>
    <row r="66" spans="2:5" s="70" customFormat="1" ht="14.25" customHeight="1" x14ac:dyDescent="0.2">
      <c r="B66" s="28" t="s">
        <v>184</v>
      </c>
      <c r="C66" s="277">
        <v>18</v>
      </c>
      <c r="D66" s="269">
        <v>11</v>
      </c>
      <c r="E66" s="288">
        <v>29</v>
      </c>
    </row>
    <row r="67" spans="2:5" s="70" customFormat="1" ht="14.25" customHeight="1" x14ac:dyDescent="0.2">
      <c r="B67" s="28" t="s">
        <v>185</v>
      </c>
      <c r="C67" s="277">
        <v>74</v>
      </c>
      <c r="D67" s="269">
        <v>45</v>
      </c>
      <c r="E67" s="288">
        <v>119</v>
      </c>
    </row>
    <row r="68" spans="2:5" s="70" customFormat="1" ht="14.25" customHeight="1" x14ac:dyDescent="0.2">
      <c r="B68" s="28" t="s">
        <v>186</v>
      </c>
      <c r="C68" s="265" t="s">
        <v>31</v>
      </c>
      <c r="D68" s="263" t="s">
        <v>31</v>
      </c>
      <c r="E68" s="264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67" t="s">
        <v>230</v>
      </c>
      <c r="C5" s="467"/>
      <c r="D5" s="467"/>
      <c r="E5" s="467"/>
      <c r="F5" s="467"/>
      <c r="G5" s="467"/>
      <c r="H5" s="467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64" t="s">
        <v>231</v>
      </c>
      <c r="D8" s="464"/>
      <c r="E8" s="464"/>
      <c r="F8" s="464"/>
      <c r="G8" s="464"/>
    </row>
    <row r="9" spans="1:8" ht="24.95" customHeight="1" x14ac:dyDescent="0.25">
      <c r="B9" s="10"/>
      <c r="C9" s="465" t="s">
        <v>48</v>
      </c>
      <c r="D9" s="465"/>
      <c r="E9" s="465"/>
      <c r="F9" s="465"/>
      <c r="G9" s="465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(16)'!B12</f>
        <v>Portugal</v>
      </c>
      <c r="C11" s="134">
        <f>'Beneficiarios CSI_idade (16)'!X12-'Beneficiarios CSI_idade (16)'!C12</f>
        <v>3980</v>
      </c>
      <c r="D11" s="135">
        <f>'Beneficiarios CSI_idade (16)'!Y12-'Beneficiarios CSI_idade (16)'!D12</f>
        <v>-440</v>
      </c>
      <c r="E11" s="135">
        <f>'Beneficiarios CSI_idade (16)'!Z12-'Beneficiarios CSI_idade (16)'!E12</f>
        <v>-1331</v>
      </c>
      <c r="F11" s="135">
        <f>'Beneficiarios CSI_idade (16)'!AA12-'Beneficiarios CSI_idade (16)'!F12</f>
        <v>-2254</v>
      </c>
      <c r="G11" s="185">
        <f>'Beneficiarios CSI_idade (16)'!AB12-'Beneficiarios CSI_idade (16)'!G12</f>
        <v>-3896</v>
      </c>
      <c r="H11" s="63"/>
    </row>
    <row r="12" spans="1:8" x14ac:dyDescent="0.25">
      <c r="B12" s="3" t="str">
        <f>'Beneficiarios CSI_idade % (16)'!B13</f>
        <v>Área Metropolitana de Lisboa</v>
      </c>
      <c r="C12" s="136">
        <f>'Beneficiarios CSI_idade (16)'!X13-'Beneficiarios CSI_idade (16)'!C13</f>
        <v>637</v>
      </c>
      <c r="D12" s="137">
        <f>'Beneficiarios CSI_idade (16)'!Y13-'Beneficiarios CSI_idade (16)'!D13</f>
        <v>-64</v>
      </c>
      <c r="E12" s="137">
        <f>'Beneficiarios CSI_idade (16)'!Z13-'Beneficiarios CSI_idade (16)'!E13</f>
        <v>-243</v>
      </c>
      <c r="F12" s="137">
        <f>'Beneficiarios CSI_idade (16)'!AA13-'Beneficiarios CSI_idade (16)'!F13</f>
        <v>-326</v>
      </c>
      <c r="G12" s="186">
        <f>'Beneficiarios CSI_idade (16)'!AB13-'Beneficiarios CSI_idade (16)'!G13</f>
        <v>-636</v>
      </c>
    </row>
    <row r="13" spans="1:8" x14ac:dyDescent="0.25">
      <c r="B13" s="3" t="str">
        <f>'Beneficiarios CSI_idade % (16)'!B14</f>
        <v>Distrito de Lisboa</v>
      </c>
      <c r="C13" s="136">
        <f>'Beneficiarios CSI_idade (16)'!X14-'Beneficiarios CSI_idade (16)'!C14</f>
        <v>505</v>
      </c>
      <c r="D13" s="137">
        <f>'Beneficiarios CSI_idade (16)'!Y14-'Beneficiarios CSI_idade (16)'!D14</f>
        <v>-28</v>
      </c>
      <c r="E13" s="137">
        <f>'Beneficiarios CSI_idade (16)'!Z14-'Beneficiarios CSI_idade (16)'!E14</f>
        <v>-193</v>
      </c>
      <c r="F13" s="137">
        <f>'Beneficiarios CSI_idade (16)'!AA14-'Beneficiarios CSI_idade (16)'!F14</f>
        <v>-282</v>
      </c>
      <c r="G13" s="186">
        <f>'Beneficiarios CSI_idade (16)'!AB14-'Beneficiarios CSI_idade (16)'!G14</f>
        <v>-477</v>
      </c>
    </row>
    <row r="14" spans="1:8" x14ac:dyDescent="0.25">
      <c r="B14" s="3" t="str">
        <f>'Beneficiarios CSI_idade % (16)'!B15</f>
        <v>Concelho de Lisboa</v>
      </c>
      <c r="C14" s="138">
        <f>'Beneficiarios CSI_idade (16)'!X15-'Beneficiarios CSI_idade (16)'!C15</f>
        <v>143</v>
      </c>
      <c r="D14" s="139">
        <f>'Beneficiarios CSI_idade (16)'!Y15-'Beneficiarios CSI_idade (16)'!D15</f>
        <v>-18</v>
      </c>
      <c r="E14" s="139">
        <f>'Beneficiarios CSI_idade (16)'!Z15-'Beneficiarios CSI_idade (16)'!E15</f>
        <v>-48</v>
      </c>
      <c r="F14" s="139">
        <f>'Beneficiarios CSI_idade (16)'!AA15-'Beneficiarios CSI_idade (16)'!F15</f>
        <v>-39</v>
      </c>
      <c r="G14" s="187">
        <f>'Beneficiarios CSI_idade (16)'!AB15-'Beneficiarios CSI_idade (16)'!G15</f>
        <v>-117</v>
      </c>
    </row>
    <row r="15" spans="1:8" x14ac:dyDescent="0.25">
      <c r="B15" s="28" t="str">
        <f>'Beneficiarios CSI_idade % (16)'!B16</f>
        <v>Ajuda</v>
      </c>
      <c r="C15" s="134">
        <f>'Beneficiarios CSI_idade (16)'!X16-'Beneficiarios CSI_idade (16)'!C16</f>
        <v>6</v>
      </c>
      <c r="D15" s="135">
        <f>'Beneficiarios CSI_idade (16)'!Y16-'Beneficiarios CSI_idade (16)'!D16</f>
        <v>0</v>
      </c>
      <c r="E15" s="135">
        <f>'Beneficiarios CSI_idade (16)'!Z16-'Beneficiarios CSI_idade (16)'!E16</f>
        <v>-2</v>
      </c>
      <c r="F15" s="135">
        <f>'Beneficiarios CSI_idade (16)'!AA16-'Beneficiarios CSI_idade (16)'!F16</f>
        <v>-1</v>
      </c>
      <c r="G15" s="185">
        <f>'Beneficiarios CSI_idade (16)'!AB16-'Beneficiarios CSI_idade (16)'!G16</f>
        <v>-2</v>
      </c>
    </row>
    <row r="16" spans="1:8" x14ac:dyDescent="0.25">
      <c r="B16" s="28" t="str">
        <f>'Beneficiarios CSI_idade % (16)'!B17</f>
        <v>Alcântara</v>
      </c>
      <c r="C16" s="136">
        <f>'Beneficiarios CSI_idade (16)'!X17-'Beneficiarios CSI_idade (16)'!C17</f>
        <v>8</v>
      </c>
      <c r="D16" s="137">
        <f>'Beneficiarios CSI_idade (16)'!Y17-'Beneficiarios CSI_idade (16)'!D17</f>
        <v>-1</v>
      </c>
      <c r="E16" s="137">
        <f>'Beneficiarios CSI_idade (16)'!Z17-'Beneficiarios CSI_idade (16)'!E17</f>
        <v>-2</v>
      </c>
      <c r="F16" s="137">
        <f>'Beneficiarios CSI_idade (16)'!AA17-'Beneficiarios CSI_idade (16)'!F17</f>
        <v>0</v>
      </c>
      <c r="G16" s="186">
        <f>'Beneficiarios CSI_idade (16)'!AB17-'Beneficiarios CSI_idade (16)'!G17</f>
        <v>-4</v>
      </c>
    </row>
    <row r="17" spans="2:7" x14ac:dyDescent="0.25">
      <c r="B17" s="28" t="str">
        <f>'Beneficiarios CSI_idade % (16)'!B18</f>
        <v>Alvalade</v>
      </c>
      <c r="C17" s="136">
        <f>'Beneficiarios CSI_idade (16)'!X18-'Beneficiarios CSI_idade (16)'!C18</f>
        <v>6</v>
      </c>
      <c r="D17" s="137">
        <f>'Beneficiarios CSI_idade (16)'!Y18-'Beneficiarios CSI_idade (16)'!D18</f>
        <v>2</v>
      </c>
      <c r="E17" s="137">
        <f>'Beneficiarios CSI_idade (16)'!Z18-'Beneficiarios CSI_idade (16)'!E18</f>
        <v>-1</v>
      </c>
      <c r="F17" s="137">
        <f>'Beneficiarios CSI_idade (16)'!AA18-'Beneficiarios CSI_idade (16)'!F18</f>
        <v>0</v>
      </c>
      <c r="G17" s="186">
        <f>'Beneficiarios CSI_idade (16)'!AB18-'Beneficiarios CSI_idade (16)'!G18</f>
        <v>-8</v>
      </c>
    </row>
    <row r="18" spans="2:7" x14ac:dyDescent="0.25">
      <c r="B18" s="28" t="str">
        <f>'Beneficiarios CSI_idade % (16)'!B19</f>
        <v>Areeiro</v>
      </c>
      <c r="C18" s="136">
        <f>'Beneficiarios CSI_idade (16)'!X19-'Beneficiarios CSI_idade (16)'!C19</f>
        <v>7</v>
      </c>
      <c r="D18" s="137">
        <f>'Beneficiarios CSI_idade (16)'!Y19-'Beneficiarios CSI_idade (16)'!D19</f>
        <v>1</v>
      </c>
      <c r="E18" s="137">
        <f>'Beneficiarios CSI_idade (16)'!Z19-'Beneficiarios CSI_idade (16)'!E19</f>
        <v>-2</v>
      </c>
      <c r="F18" s="137">
        <f>'Beneficiarios CSI_idade (16)'!AA19-'Beneficiarios CSI_idade (16)'!F19</f>
        <v>-4</v>
      </c>
      <c r="G18" s="186">
        <f>'Beneficiarios CSI_idade (16)'!AB19-'Beneficiarios CSI_idade (16)'!G19</f>
        <v>-7</v>
      </c>
    </row>
    <row r="19" spans="2:7" x14ac:dyDescent="0.25">
      <c r="B19" s="28" t="str">
        <f>'Beneficiarios CSI_idade % (16)'!B20</f>
        <v>Arroios</v>
      </c>
      <c r="C19" s="136">
        <f>'Beneficiarios CSI_idade (16)'!X20-'Beneficiarios CSI_idade (16)'!C20</f>
        <v>11</v>
      </c>
      <c r="D19" s="137">
        <f>'Beneficiarios CSI_idade (16)'!Y20-'Beneficiarios CSI_idade (16)'!D20</f>
        <v>-1</v>
      </c>
      <c r="E19" s="137">
        <f>'Beneficiarios CSI_idade (16)'!Z20-'Beneficiarios CSI_idade (16)'!E20</f>
        <v>-6</v>
      </c>
      <c r="F19" s="137">
        <f>'Beneficiarios CSI_idade (16)'!AA20-'Beneficiarios CSI_idade (16)'!F20</f>
        <v>-4</v>
      </c>
      <c r="G19" s="186">
        <f>'Beneficiarios CSI_idade (16)'!AB20-'Beneficiarios CSI_idade (16)'!G20</f>
        <v>-10</v>
      </c>
    </row>
    <row r="20" spans="2:7" x14ac:dyDescent="0.25">
      <c r="B20" s="28" t="str">
        <f>'Beneficiarios CSI_idade % (16)'!B21</f>
        <v>Avenidas Novas</v>
      </c>
      <c r="C20" s="136">
        <f>'Beneficiarios CSI_idade (16)'!X21-'Beneficiarios CSI_idade (16)'!C21</f>
        <v>4</v>
      </c>
      <c r="D20" s="137">
        <f>'Beneficiarios CSI_idade (16)'!Y21-'Beneficiarios CSI_idade (16)'!D21</f>
        <v>-1</v>
      </c>
      <c r="E20" s="137">
        <f>'Beneficiarios CSI_idade (16)'!Z21-'Beneficiarios CSI_idade (16)'!E21</f>
        <v>-3</v>
      </c>
      <c r="F20" s="137">
        <f>'Beneficiarios CSI_idade (16)'!AA21-'Beneficiarios CSI_idade (16)'!F21</f>
        <v>1</v>
      </c>
      <c r="G20" s="186">
        <f>'Beneficiarios CSI_idade (16)'!AB21-'Beneficiarios CSI_idade (16)'!G21</f>
        <v>-7</v>
      </c>
    </row>
    <row r="21" spans="2:7" x14ac:dyDescent="0.25">
      <c r="B21" s="28" t="str">
        <f>'Beneficiarios CSI_idade % (16)'!B22</f>
        <v>Beato</v>
      </c>
      <c r="C21" s="136">
        <f>'Beneficiarios CSI_idade (16)'!X22-'Beneficiarios CSI_idade (16)'!C22</f>
        <v>8</v>
      </c>
      <c r="D21" s="137">
        <f>'Beneficiarios CSI_idade (16)'!Y22-'Beneficiarios CSI_idade (16)'!D22</f>
        <v>0</v>
      </c>
      <c r="E21" s="137">
        <f>'Beneficiarios CSI_idade (16)'!Z22-'Beneficiarios CSI_idade (16)'!E22</f>
        <v>-2</v>
      </c>
      <c r="F21" s="137">
        <f>'Beneficiarios CSI_idade (16)'!AA22-'Beneficiarios CSI_idade (16)'!F22</f>
        <v>-1</v>
      </c>
      <c r="G21" s="186">
        <f>'Beneficiarios CSI_idade (16)'!AB22-'Beneficiarios CSI_idade (16)'!G22</f>
        <v>-1</v>
      </c>
    </row>
    <row r="22" spans="2:7" x14ac:dyDescent="0.25">
      <c r="B22" s="28" t="str">
        <f>'Beneficiarios CSI_idade % (16)'!B23</f>
        <v>Belém</v>
      </c>
      <c r="C22" s="136">
        <f>'Beneficiarios CSI_idade (16)'!X23-'Beneficiarios CSI_idade (16)'!C23</f>
        <v>1</v>
      </c>
      <c r="D22" s="137">
        <f>'Beneficiarios CSI_idade (16)'!Y23-'Beneficiarios CSI_idade (16)'!D23</f>
        <v>-1</v>
      </c>
      <c r="E22" s="137">
        <f>'Beneficiarios CSI_idade (16)'!Z23-'Beneficiarios CSI_idade (16)'!E23</f>
        <v>0</v>
      </c>
      <c r="F22" s="137">
        <f>'Beneficiarios CSI_idade (16)'!AA23-'Beneficiarios CSI_idade (16)'!F23</f>
        <v>1</v>
      </c>
      <c r="G22" s="186">
        <f>'Beneficiarios CSI_idade (16)'!AB23-'Beneficiarios CSI_idade (16)'!G23</f>
        <v>-1</v>
      </c>
    </row>
    <row r="23" spans="2:7" x14ac:dyDescent="0.25">
      <c r="B23" s="28" t="str">
        <f>'Beneficiarios CSI_idade % (16)'!B24</f>
        <v>Benfica</v>
      </c>
      <c r="C23" s="136">
        <f>'Beneficiarios CSI_idade (16)'!X24-'Beneficiarios CSI_idade (16)'!C24</f>
        <v>9</v>
      </c>
      <c r="D23" s="137">
        <f>'Beneficiarios CSI_idade (16)'!Y24-'Beneficiarios CSI_idade (16)'!D24</f>
        <v>0</v>
      </c>
      <c r="E23" s="137">
        <f>'Beneficiarios CSI_idade (16)'!Z24-'Beneficiarios CSI_idade (16)'!E24</f>
        <v>2</v>
      </c>
      <c r="F23" s="137">
        <f>'Beneficiarios CSI_idade (16)'!AA24-'Beneficiarios CSI_idade (16)'!F24</f>
        <v>-1</v>
      </c>
      <c r="G23" s="186">
        <f>'Beneficiarios CSI_idade (16)'!AB24-'Beneficiarios CSI_idade (16)'!G24</f>
        <v>-9</v>
      </c>
    </row>
    <row r="24" spans="2:7" x14ac:dyDescent="0.25">
      <c r="B24" s="28" t="str">
        <f>'Beneficiarios CSI_idade % (16)'!B25</f>
        <v>Campo de Ourique</v>
      </c>
      <c r="C24" s="136">
        <f>'Beneficiarios CSI_idade (16)'!X25-'Beneficiarios CSI_idade (16)'!C25</f>
        <v>4</v>
      </c>
      <c r="D24" s="137">
        <f>'Beneficiarios CSI_idade (16)'!Y25-'Beneficiarios CSI_idade (16)'!D25</f>
        <v>-1</v>
      </c>
      <c r="E24" s="137">
        <f>'Beneficiarios CSI_idade (16)'!Z25-'Beneficiarios CSI_idade (16)'!E25</f>
        <v>0</v>
      </c>
      <c r="F24" s="137">
        <f>'Beneficiarios CSI_idade (16)'!AA25-'Beneficiarios CSI_idade (16)'!F25</f>
        <v>-1</v>
      </c>
      <c r="G24" s="186">
        <f>'Beneficiarios CSI_idade (16)'!AB25-'Beneficiarios CSI_idade (16)'!G25</f>
        <v>-4</v>
      </c>
    </row>
    <row r="25" spans="2:7" x14ac:dyDescent="0.25">
      <c r="B25" s="28" t="str">
        <f>'Beneficiarios CSI_idade % (16)'!B26</f>
        <v>Campolide</v>
      </c>
      <c r="C25" s="136">
        <f>'Beneficiarios CSI_idade (16)'!X26-'Beneficiarios CSI_idade (16)'!C26</f>
        <v>5</v>
      </c>
      <c r="D25" s="137">
        <f>'Beneficiarios CSI_idade (16)'!Y26-'Beneficiarios CSI_idade (16)'!D26</f>
        <v>-3</v>
      </c>
      <c r="E25" s="137">
        <f>'Beneficiarios CSI_idade (16)'!Z26-'Beneficiarios CSI_idade (16)'!E26</f>
        <v>-1</v>
      </c>
      <c r="F25" s="137">
        <f>'Beneficiarios CSI_idade (16)'!AA26-'Beneficiarios CSI_idade (16)'!F26</f>
        <v>1</v>
      </c>
      <c r="G25" s="186">
        <f>'Beneficiarios CSI_idade (16)'!AB26-'Beneficiarios CSI_idade (16)'!G26</f>
        <v>-7</v>
      </c>
    </row>
    <row r="26" spans="2:7" x14ac:dyDescent="0.25">
      <c r="B26" s="28" t="str">
        <f>'Beneficiarios CSI_idade % (16)'!B27</f>
        <v>Carnide</v>
      </c>
      <c r="C26" s="136">
        <f>'Beneficiarios CSI_idade (16)'!X27-'Beneficiarios CSI_idade (16)'!C27</f>
        <v>2</v>
      </c>
      <c r="D26" s="137">
        <f>'Beneficiarios CSI_idade (16)'!Y27-'Beneficiarios CSI_idade (16)'!D27</f>
        <v>-1</v>
      </c>
      <c r="E26" s="137">
        <f>'Beneficiarios CSI_idade (16)'!Z27-'Beneficiarios CSI_idade (16)'!E27</f>
        <v>0</v>
      </c>
      <c r="F26" s="137">
        <f>'Beneficiarios CSI_idade (16)'!AA27-'Beneficiarios CSI_idade (16)'!F27</f>
        <v>-3</v>
      </c>
      <c r="G26" s="186">
        <f>'Beneficiarios CSI_idade (16)'!AB27-'Beneficiarios CSI_idade (16)'!G27</f>
        <v>-1</v>
      </c>
    </row>
    <row r="27" spans="2:7" x14ac:dyDescent="0.25">
      <c r="B27" s="28" t="str">
        <f>'Beneficiarios CSI_idade % (16)'!B28</f>
        <v>Estrela</v>
      </c>
      <c r="C27" s="136">
        <f>'Beneficiarios CSI_idade (16)'!X28-'Beneficiarios CSI_idade (16)'!C28</f>
        <v>4</v>
      </c>
      <c r="D27" s="137">
        <f>'Beneficiarios CSI_idade (16)'!Y28-'Beneficiarios CSI_idade (16)'!D28</f>
        <v>-1</v>
      </c>
      <c r="E27" s="137">
        <f>'Beneficiarios CSI_idade (16)'!Z28-'Beneficiarios CSI_idade (16)'!E28</f>
        <v>0</v>
      </c>
      <c r="F27" s="137">
        <f>'Beneficiarios CSI_idade (16)'!AA28-'Beneficiarios CSI_idade (16)'!F28</f>
        <v>-3</v>
      </c>
      <c r="G27" s="186">
        <f>'Beneficiarios CSI_idade (16)'!AB28-'Beneficiarios CSI_idade (16)'!G28</f>
        <v>-3</v>
      </c>
    </row>
    <row r="28" spans="2:7" x14ac:dyDescent="0.25">
      <c r="B28" s="28" t="str">
        <f>'Beneficiarios CSI_idade % (16)'!B29</f>
        <v>Lumiar</v>
      </c>
      <c r="C28" s="136">
        <f>'Beneficiarios CSI_idade (16)'!X29-'Beneficiarios CSI_idade (16)'!C29</f>
        <v>3</v>
      </c>
      <c r="D28" s="137">
        <f>'Beneficiarios CSI_idade (16)'!Y29-'Beneficiarios CSI_idade (16)'!D29</f>
        <v>-1</v>
      </c>
      <c r="E28" s="137">
        <f>'Beneficiarios CSI_idade (16)'!Z29-'Beneficiarios CSI_idade (16)'!E29</f>
        <v>-5</v>
      </c>
      <c r="F28" s="137">
        <f>'Beneficiarios CSI_idade (16)'!AA29-'Beneficiarios CSI_idade (16)'!F29</f>
        <v>-2</v>
      </c>
      <c r="G28" s="186">
        <f>'Beneficiarios CSI_idade (16)'!AB29-'Beneficiarios CSI_idade (16)'!G29</f>
        <v>-3</v>
      </c>
    </row>
    <row r="29" spans="2:7" x14ac:dyDescent="0.25">
      <c r="B29" s="28" t="str">
        <f>'Beneficiarios CSI_idade % (16)'!B30</f>
        <v>Marvila</v>
      </c>
      <c r="C29" s="136">
        <f>'Beneficiarios CSI_idade (16)'!X30-'Beneficiarios CSI_idade (16)'!C30</f>
        <v>27</v>
      </c>
      <c r="D29" s="137">
        <f>'Beneficiarios CSI_idade (16)'!Y30-'Beneficiarios CSI_idade (16)'!D30</f>
        <v>-4</v>
      </c>
      <c r="E29" s="137">
        <f>'Beneficiarios CSI_idade (16)'!Z30-'Beneficiarios CSI_idade (16)'!E30</f>
        <v>-6</v>
      </c>
      <c r="F29" s="137">
        <f>'Beneficiarios CSI_idade (16)'!AA30-'Beneficiarios CSI_idade (16)'!F30</f>
        <v>-5</v>
      </c>
      <c r="G29" s="186">
        <f>'Beneficiarios CSI_idade (16)'!AB30-'Beneficiarios CSI_idade (16)'!G30</f>
        <v>-10</v>
      </c>
    </row>
    <row r="30" spans="2:7" x14ac:dyDescent="0.25">
      <c r="B30" s="28" t="str">
        <f>'Beneficiarios CSI_idade % (16)'!B31</f>
        <v>Misericórdia</v>
      </c>
      <c r="C30" s="136">
        <f>'Beneficiarios CSI_idade (16)'!X31-'Beneficiarios CSI_idade (16)'!C31</f>
        <v>1</v>
      </c>
      <c r="D30" s="137">
        <f>'Beneficiarios CSI_idade (16)'!Y31-'Beneficiarios CSI_idade (16)'!D31</f>
        <v>-2</v>
      </c>
      <c r="E30" s="137">
        <f>'Beneficiarios CSI_idade (16)'!Z31-'Beneficiarios CSI_idade (16)'!E31</f>
        <v>-1</v>
      </c>
      <c r="F30" s="137">
        <f>'Beneficiarios CSI_idade (16)'!AA31-'Beneficiarios CSI_idade (16)'!F31</f>
        <v>-1</v>
      </c>
      <c r="G30" s="186">
        <f>'Beneficiarios CSI_idade (16)'!AB31-'Beneficiarios CSI_idade (16)'!G31</f>
        <v>-4</v>
      </c>
    </row>
    <row r="31" spans="2:7" x14ac:dyDescent="0.25">
      <c r="B31" s="28" t="str">
        <f>'Beneficiarios CSI_idade % (16)'!B32</f>
        <v>Olivais</v>
      </c>
      <c r="C31" s="136">
        <f>'Beneficiarios CSI_idade (16)'!X32-'Beneficiarios CSI_idade (16)'!C32</f>
        <v>7</v>
      </c>
      <c r="D31" s="137">
        <f>'Beneficiarios CSI_idade (16)'!Y32-'Beneficiarios CSI_idade (16)'!D32</f>
        <v>1</v>
      </c>
      <c r="E31" s="137">
        <f>'Beneficiarios CSI_idade (16)'!Z32-'Beneficiarios CSI_idade (16)'!E32</f>
        <v>-3</v>
      </c>
      <c r="F31" s="137">
        <f>'Beneficiarios CSI_idade (16)'!AA32-'Beneficiarios CSI_idade (16)'!F32</f>
        <v>-7</v>
      </c>
      <c r="G31" s="186">
        <f>'Beneficiarios CSI_idade (16)'!AB32-'Beneficiarios CSI_idade (16)'!G32</f>
        <v>-2</v>
      </c>
    </row>
    <row r="32" spans="2:7" x14ac:dyDescent="0.25">
      <c r="B32" s="28" t="str">
        <f>'Beneficiarios CSI_idade % (16)'!B33</f>
        <v>Parque das Nações</v>
      </c>
      <c r="C32" s="136">
        <f>'Beneficiarios CSI_idade (16)'!X33-'Beneficiarios CSI_idade (16)'!C33</f>
        <v>1</v>
      </c>
      <c r="D32" s="137">
        <f>'Beneficiarios CSI_idade (16)'!Y33-'Beneficiarios CSI_idade (16)'!D33</f>
        <v>1</v>
      </c>
      <c r="E32" s="137">
        <f>'Beneficiarios CSI_idade (16)'!Z33-'Beneficiarios CSI_idade (16)'!E33</f>
        <v>0</v>
      </c>
      <c r="F32" s="137">
        <f>'Beneficiarios CSI_idade (16)'!AA33-'Beneficiarios CSI_idade (16)'!F33</f>
        <v>-2</v>
      </c>
      <c r="G32" s="186">
        <f>'Beneficiarios CSI_idade (16)'!AB33-'Beneficiarios CSI_idade (16)'!G33</f>
        <v>0</v>
      </c>
    </row>
    <row r="33" spans="2:7" x14ac:dyDescent="0.25">
      <c r="B33" s="28" t="str">
        <f>'Beneficiarios CSI_idade % (16)'!B34</f>
        <v>Penha de França</v>
      </c>
      <c r="C33" s="136">
        <f>'Beneficiarios CSI_idade (16)'!X34-'Beneficiarios CSI_idade (16)'!C34</f>
        <v>7</v>
      </c>
      <c r="D33" s="137">
        <f>'Beneficiarios CSI_idade (16)'!Y34-'Beneficiarios CSI_idade (16)'!D34</f>
        <v>-4</v>
      </c>
      <c r="E33" s="137">
        <f>'Beneficiarios CSI_idade (16)'!Z34-'Beneficiarios CSI_idade (16)'!E34</f>
        <v>-7</v>
      </c>
      <c r="F33" s="137">
        <f>'Beneficiarios CSI_idade (16)'!AA34-'Beneficiarios CSI_idade (16)'!F34</f>
        <v>-2</v>
      </c>
      <c r="G33" s="186">
        <f>'Beneficiarios CSI_idade (16)'!AB34-'Beneficiarios CSI_idade (16)'!G34</f>
        <v>-10</v>
      </c>
    </row>
    <row r="34" spans="2:7" ht="12.75" customHeight="1" x14ac:dyDescent="0.25">
      <c r="B34" s="28" t="str">
        <f>'Beneficiarios CSI_idade % (16)'!B35</f>
        <v>Santa Clara</v>
      </c>
      <c r="C34" s="136">
        <f>'Beneficiarios CSI_idade (16)'!X35-'Beneficiarios CSI_idade (16)'!C35</f>
        <v>10</v>
      </c>
      <c r="D34" s="137">
        <f>'Beneficiarios CSI_idade (16)'!Y35-'Beneficiarios CSI_idade (16)'!D35</f>
        <v>-2</v>
      </c>
      <c r="E34" s="137">
        <f>'Beneficiarios CSI_idade (16)'!Z35-'Beneficiarios CSI_idade (16)'!E35</f>
        <v>-2</v>
      </c>
      <c r="F34" s="137">
        <f>'Beneficiarios CSI_idade (16)'!AA35-'Beneficiarios CSI_idade (16)'!F35</f>
        <v>-2</v>
      </c>
      <c r="G34" s="186">
        <f>'Beneficiarios CSI_idade (16)'!AB35-'Beneficiarios CSI_idade (16)'!G35</f>
        <v>-6</v>
      </c>
    </row>
    <row r="35" spans="2:7" x14ac:dyDescent="0.25">
      <c r="B35" s="28" t="str">
        <f>'Beneficiarios CSI_idade % (16)'!B36</f>
        <v>Santa Maria Maior</v>
      </c>
      <c r="C35" s="136">
        <f>'Beneficiarios CSI_idade (16)'!X36-'Beneficiarios CSI_idade (16)'!C36</f>
        <v>3</v>
      </c>
      <c r="D35" s="137">
        <f>'Beneficiarios CSI_idade (16)'!Y36-'Beneficiarios CSI_idade (16)'!D36</f>
        <v>0</v>
      </c>
      <c r="E35" s="137">
        <f>'Beneficiarios CSI_idade (16)'!Z36-'Beneficiarios CSI_idade (16)'!E36</f>
        <v>-3</v>
      </c>
      <c r="F35" s="137">
        <f>'Beneficiarios CSI_idade (16)'!AA36-'Beneficiarios CSI_idade (16)'!F36</f>
        <v>-1</v>
      </c>
      <c r="G35" s="186">
        <f>'Beneficiarios CSI_idade (16)'!AB36-'Beneficiarios CSI_idade (16)'!G36</f>
        <v>-1</v>
      </c>
    </row>
    <row r="36" spans="2:7" x14ac:dyDescent="0.25">
      <c r="B36" s="28" t="str">
        <f>'Beneficiarios CSI_idade % (16)'!B37</f>
        <v>Santo António</v>
      </c>
      <c r="C36" s="136">
        <f>'Beneficiarios CSI_idade (16)'!X37-'Beneficiarios CSI_idade (16)'!C37</f>
        <v>2</v>
      </c>
      <c r="D36" s="137">
        <f>'Beneficiarios CSI_idade (16)'!Y37-'Beneficiarios CSI_idade (16)'!D37</f>
        <v>0</v>
      </c>
      <c r="E36" s="137">
        <f>'Beneficiarios CSI_idade (16)'!Z37-'Beneficiarios CSI_idade (16)'!E37</f>
        <v>0</v>
      </c>
      <c r="F36" s="137">
        <f>'Beneficiarios CSI_idade (16)'!AA37-'Beneficiarios CSI_idade (16)'!F37</f>
        <v>0</v>
      </c>
      <c r="G36" s="186">
        <f>'Beneficiarios CSI_idade (16)'!AB37-'Beneficiarios CSI_idade (16)'!G37</f>
        <v>-3</v>
      </c>
    </row>
    <row r="37" spans="2:7" x14ac:dyDescent="0.25">
      <c r="B37" s="28" t="str">
        <f>'Beneficiarios CSI_idade % (16)'!B38</f>
        <v>São Domingos de Benfica</v>
      </c>
      <c r="C37" s="136">
        <f>'Beneficiarios CSI_idade (16)'!X38-'Beneficiarios CSI_idade (16)'!C38</f>
        <v>5</v>
      </c>
      <c r="D37" s="137">
        <f>'Beneficiarios CSI_idade (16)'!Y38-'Beneficiarios CSI_idade (16)'!D38</f>
        <v>1</v>
      </c>
      <c r="E37" s="137">
        <f>'Beneficiarios CSI_idade (16)'!Z38-'Beneficiarios CSI_idade (16)'!E38</f>
        <v>-3</v>
      </c>
      <c r="F37" s="137">
        <f>'Beneficiarios CSI_idade (16)'!AA38-'Beneficiarios CSI_idade (16)'!F38</f>
        <v>-2</v>
      </c>
      <c r="G37" s="186">
        <f>'Beneficiarios CSI_idade (16)'!AB38-'Beneficiarios CSI_idade (16)'!G38</f>
        <v>-8</v>
      </c>
    </row>
    <row r="38" spans="2:7" x14ac:dyDescent="0.25">
      <c r="B38" s="28" t="str">
        <f>'Beneficiarios CSI_idade % (16)'!B39</f>
        <v>São Vicente</v>
      </c>
      <c r="C38" s="138">
        <f>'Beneficiarios CSI_idade (16)'!X39-'Beneficiarios CSI_idade (16)'!C39</f>
        <v>2</v>
      </c>
      <c r="D38" s="139">
        <f>'Beneficiarios CSI_idade (16)'!Y39-'Beneficiarios CSI_idade (16)'!D39</f>
        <v>-1</v>
      </c>
      <c r="E38" s="139">
        <f>'Beneficiarios CSI_idade (16)'!Z39-'Beneficiarios CSI_idade (16)'!E39</f>
        <v>-1</v>
      </c>
      <c r="F38" s="139">
        <f>'Beneficiarios CSI_idade (16)'!AA39-'Beneficiarios CSI_idade (16)'!F39</f>
        <v>0</v>
      </c>
      <c r="G38" s="187">
        <f>'Beneficiarios CSI_idade (16)'!AB39-'Beneficiarios CSI_idade (16)'!G39</f>
        <v>-6</v>
      </c>
    </row>
    <row r="39" spans="2:7" x14ac:dyDescent="0.25">
      <c r="B39" s="31"/>
      <c r="C39" s="483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232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64" t="s">
        <v>231</v>
      </c>
      <c r="D8" s="464"/>
      <c r="E8" s="464"/>
      <c r="F8" s="464"/>
      <c r="G8" s="464"/>
    </row>
    <row r="9" spans="1:7" ht="24.95" customHeight="1" x14ac:dyDescent="0.25">
      <c r="B9" s="10"/>
      <c r="C9" s="465" t="s">
        <v>48</v>
      </c>
      <c r="D9" s="465"/>
      <c r="E9" s="465"/>
      <c r="F9" s="465"/>
      <c r="G9" s="465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(16)'!X12-'Beneficiarios CSI_idade (16)'!C12)/'Beneficiarios CSI_idade (16)'!C12</f>
        <v>0.23507176185694878</v>
      </c>
      <c r="D11" s="42">
        <f>('Beneficiarios CSI_idade (16)'!Y12-'Beneficiarios CSI_idade (16)'!D12)/'Beneficiarios CSI_idade (16)'!D12</f>
        <v>-1.1853128956655263E-2</v>
      </c>
      <c r="E11" s="42">
        <f>('Beneficiarios CSI_idade (16)'!Z12-'Beneficiarios CSI_idade (16)'!E12)/'Beneficiarios CSI_idade (16)'!E12</f>
        <v>-3.428468394209469E-2</v>
      </c>
      <c r="F11" s="42">
        <f>('Beneficiarios CSI_idade (16)'!AA12-'Beneficiarios CSI_idade (16)'!F12)/'Beneficiarios CSI_idade (16)'!F12</f>
        <v>-5.9868788015617944E-2</v>
      </c>
      <c r="G11" s="369">
        <f>('Beneficiarios CSI_idade (16)'!AB12-'Beneficiarios CSI_idade (16)'!G12)/'Beneficiarios CSI_idade (16)'!G12</f>
        <v>-0.10938596737512986</v>
      </c>
    </row>
    <row r="12" spans="1:7" x14ac:dyDescent="0.25">
      <c r="B12" s="3" t="s">
        <v>62</v>
      </c>
      <c r="C12" s="43">
        <f>('Beneficiarios CSI_idade (16)'!X13-'Beneficiarios CSI_idade (16)'!C13)/'Beneficiarios CSI_idade (16)'!C13</f>
        <v>0.19624152803450401</v>
      </c>
      <c r="D12" s="44">
        <f>('Beneficiarios CSI_idade (16)'!Y13-'Beneficiarios CSI_idade (16)'!D13)/'Beneficiarios CSI_idade (16)'!D13</f>
        <v>-9.6356519120746765E-3</v>
      </c>
      <c r="E12" s="44">
        <f>('Beneficiarios CSI_idade (16)'!Z13-'Beneficiarios CSI_idade (16)'!E13)/'Beneficiarios CSI_idade (16)'!E13</f>
        <v>-3.4773898111047509E-2</v>
      </c>
      <c r="F12" s="44">
        <f>('Beneficiarios CSI_idade (16)'!AA13-'Beneficiarios CSI_idade (16)'!F13)/'Beneficiarios CSI_idade (16)'!F13</f>
        <v>-5.0115295926210605E-2</v>
      </c>
      <c r="G12" s="370">
        <f>('Beneficiarios CSI_idade (16)'!AB13-'Beneficiarios CSI_idade (16)'!G13)/'Beneficiarios CSI_idade (16)'!G13</f>
        <v>-9.7605893186003684E-2</v>
      </c>
    </row>
    <row r="13" spans="1:7" x14ac:dyDescent="0.25">
      <c r="B13" s="3" t="s">
        <v>28</v>
      </c>
      <c r="C13" s="43">
        <f>('Beneficiarios CSI_idade (16)'!X14-'Beneficiarios CSI_idade (16)'!C14)/'Beneficiarios CSI_idade (16)'!C14</f>
        <v>0.19796158369266953</v>
      </c>
      <c r="D13" s="44">
        <f>('Beneficiarios CSI_idade (16)'!Y14-'Beneficiarios CSI_idade (16)'!D14)/'Beneficiarios CSI_idade (16)'!D14</f>
        <v>-5.4751662104028159E-3</v>
      </c>
      <c r="E13" s="44">
        <f>('Beneficiarios CSI_idade (16)'!Z14-'Beneficiarios CSI_idade (16)'!E14)/'Beneficiarios CSI_idade (16)'!E14</f>
        <v>-3.3664747950462239E-2</v>
      </c>
      <c r="F13" s="44">
        <f>('Beneficiarios CSI_idade (16)'!AA14-'Beneficiarios CSI_idade (16)'!F14)/'Beneficiarios CSI_idade (16)'!F14</f>
        <v>-5.241635687732342E-2</v>
      </c>
      <c r="G13" s="370">
        <f>('Beneficiarios CSI_idade (16)'!AB14-'Beneficiarios CSI_idade (16)'!G14)/'Beneficiarios CSI_idade (16)'!G14</f>
        <v>-8.9009143496921073E-2</v>
      </c>
    </row>
    <row r="14" spans="1:7" x14ac:dyDescent="0.25">
      <c r="B14" s="3" t="s">
        <v>1</v>
      </c>
      <c r="C14" s="85">
        <f>('Beneficiarios CSI_idade (16)'!X15-'Beneficiarios CSI_idade (16)'!C15)/'Beneficiarios CSI_idade (16)'!C15</f>
        <v>0.21898928024502298</v>
      </c>
      <c r="D14" s="86">
        <f>('Beneficiarios CSI_idade (16)'!Y15-'Beneficiarios CSI_idade (16)'!D15)/'Beneficiarios CSI_idade (16)'!D15</f>
        <v>-1.3888888888888888E-2</v>
      </c>
      <c r="E14" s="86">
        <f>('Beneficiarios CSI_idade (16)'!Z15-'Beneficiarios CSI_idade (16)'!E15)/'Beneficiarios CSI_idade (16)'!E15</f>
        <v>-3.2742155525238743E-2</v>
      </c>
      <c r="F14" s="86">
        <f>('Beneficiarios CSI_idade (16)'!AA15-'Beneficiarios CSI_idade (16)'!F15)/'Beneficiarios CSI_idade (16)'!F15</f>
        <v>-2.7008310249307478E-2</v>
      </c>
      <c r="G14" s="371">
        <f>('Beneficiarios CSI_idade (16)'!AB15-'Beneficiarios CSI_idade (16)'!G15)/'Beneficiarios CSI_idade (16)'!G15</f>
        <v>-7.2088724584103508E-2</v>
      </c>
    </row>
    <row r="15" spans="1:7" x14ac:dyDescent="0.25">
      <c r="B15" s="28" t="s">
        <v>17</v>
      </c>
      <c r="C15" s="41">
        <f>('Beneficiarios CSI_idade (16)'!X16-'Beneficiarios CSI_idade (16)'!C16)/'Beneficiarios CSI_idade (16)'!C16</f>
        <v>0.2857142857142857</v>
      </c>
      <c r="D15" s="42">
        <f>('Beneficiarios CSI_idade (16)'!Y16-'Beneficiarios CSI_idade (16)'!D16)/'Beneficiarios CSI_idade (16)'!D16</f>
        <v>0</v>
      </c>
      <c r="E15" s="42">
        <f>('Beneficiarios CSI_idade (16)'!Z16-'Beneficiarios CSI_idade (16)'!E16)/'Beneficiarios CSI_idade (16)'!E16</f>
        <v>-3.3333333333333333E-2</v>
      </c>
      <c r="F15" s="42">
        <f>('Beneficiarios CSI_idade (16)'!AA16-'Beneficiarios CSI_idade (16)'!F16)/'Beneficiarios CSI_idade (16)'!F16</f>
        <v>-1.6949152542372881E-2</v>
      </c>
      <c r="G15" s="369">
        <f>('Beneficiarios CSI_idade (16)'!AB16-'Beneficiarios CSI_idade (16)'!G16)/'Beneficiarios CSI_idade (16)'!G16</f>
        <v>-4.4444444444444446E-2</v>
      </c>
    </row>
    <row r="16" spans="1:7" x14ac:dyDescent="0.25">
      <c r="B16" s="28" t="s">
        <v>18</v>
      </c>
      <c r="C16" s="43">
        <f>('Beneficiarios CSI_idade (16)'!X17-'Beneficiarios CSI_idade (16)'!C17)/'Beneficiarios CSI_idade (16)'!C17</f>
        <v>0.8</v>
      </c>
      <c r="D16" s="44">
        <f>('Beneficiarios CSI_idade (16)'!Y17-'Beneficiarios CSI_idade (16)'!D17)/'Beneficiarios CSI_idade (16)'!D17</f>
        <v>-2.564102564102564E-2</v>
      </c>
      <c r="E16" s="44">
        <f>('Beneficiarios CSI_idade (16)'!Z17-'Beneficiarios CSI_idade (16)'!E17)/'Beneficiarios CSI_idade (16)'!E17</f>
        <v>-5.8823529411764705E-2</v>
      </c>
      <c r="F16" s="44">
        <f>('Beneficiarios CSI_idade (16)'!AA17-'Beneficiarios CSI_idade (16)'!F17)/'Beneficiarios CSI_idade (16)'!F17</f>
        <v>0</v>
      </c>
      <c r="G16" s="370">
        <f>('Beneficiarios CSI_idade (16)'!AB17-'Beneficiarios CSI_idade (16)'!G17)/'Beneficiarios CSI_idade (16)'!G17</f>
        <v>-0.12121212121212122</v>
      </c>
    </row>
    <row r="17" spans="2:7" x14ac:dyDescent="0.25">
      <c r="B17" s="28" t="s">
        <v>19</v>
      </c>
      <c r="C17" s="43">
        <f>('Beneficiarios CSI_idade (16)'!X18-'Beneficiarios CSI_idade (16)'!C18)/'Beneficiarios CSI_idade (16)'!C18</f>
        <v>0.33333333333333331</v>
      </c>
      <c r="D17" s="44">
        <f>('Beneficiarios CSI_idade (16)'!Y18-'Beneficiarios CSI_idade (16)'!D18)/'Beneficiarios CSI_idade (16)'!D18</f>
        <v>3.9215686274509803E-2</v>
      </c>
      <c r="E17" s="44">
        <f>('Beneficiarios CSI_idade (16)'!Z18-'Beneficiarios CSI_idade (16)'!E18)/'Beneficiarios CSI_idade (16)'!E18</f>
        <v>-1.7241379310344827E-2</v>
      </c>
      <c r="F17" s="44">
        <f>('Beneficiarios CSI_idade (16)'!AA18-'Beneficiarios CSI_idade (16)'!F18)/'Beneficiarios CSI_idade (16)'!F18</f>
        <v>0</v>
      </c>
      <c r="G17" s="370">
        <f>('Beneficiarios CSI_idade (16)'!AB18-'Beneficiarios CSI_idade (16)'!G18)/'Beneficiarios CSI_idade (16)'!G18</f>
        <v>-8.1632653061224483E-2</v>
      </c>
    </row>
    <row r="18" spans="2:7" x14ac:dyDescent="0.25">
      <c r="B18" s="28" t="s">
        <v>33</v>
      </c>
      <c r="C18" s="43">
        <f>('Beneficiarios CSI_idade (16)'!X19-'Beneficiarios CSI_idade (16)'!C19)/'Beneficiarios CSI_idade (16)'!C19</f>
        <v>0.4375</v>
      </c>
      <c r="D18" s="44">
        <f>('Beneficiarios CSI_idade (16)'!Y19-'Beneficiarios CSI_idade (16)'!D19)/'Beneficiarios CSI_idade (16)'!D19</f>
        <v>4.7619047619047616E-2</v>
      </c>
      <c r="E18" s="44">
        <f>('Beneficiarios CSI_idade (16)'!Z19-'Beneficiarios CSI_idade (16)'!E19)/'Beneficiarios CSI_idade (16)'!E19</f>
        <v>-5.2631578947368418E-2</v>
      </c>
      <c r="F18" s="44">
        <f>('Beneficiarios CSI_idade (16)'!AA19-'Beneficiarios CSI_idade (16)'!F19)/'Beneficiarios CSI_idade (16)'!F19</f>
        <v>-6.8965517241379309E-2</v>
      </c>
      <c r="G18" s="370">
        <f>('Beneficiarios CSI_idade (16)'!AB19-'Beneficiarios CSI_idade (16)'!G19)/'Beneficiarios CSI_idade (16)'!G19</f>
        <v>-9.5890410958904104E-2</v>
      </c>
    </row>
    <row r="19" spans="2:7" x14ac:dyDescent="0.25">
      <c r="B19" s="28" t="s">
        <v>34</v>
      </c>
      <c r="C19" s="43">
        <f>('Beneficiarios CSI_idade (16)'!X20-'Beneficiarios CSI_idade (16)'!C20)/'Beneficiarios CSI_idade (16)'!C20</f>
        <v>0.19642857142857142</v>
      </c>
      <c r="D19" s="44">
        <f>('Beneficiarios CSI_idade (16)'!Y20-'Beneficiarios CSI_idade (16)'!D20)/'Beneficiarios CSI_idade (16)'!D20</f>
        <v>-8.6206896551724137E-3</v>
      </c>
      <c r="E19" s="44">
        <f>('Beneficiarios CSI_idade (16)'!Z20-'Beneficiarios CSI_idade (16)'!E20)/'Beneficiarios CSI_idade (16)'!E20</f>
        <v>-5.1724137931034482E-2</v>
      </c>
      <c r="F19" s="44">
        <f>('Beneficiarios CSI_idade (16)'!AA20-'Beneficiarios CSI_idade (16)'!F20)/'Beneficiarios CSI_idade (16)'!F20</f>
        <v>-3.3613445378151259E-2</v>
      </c>
      <c r="G19" s="370">
        <f>('Beneficiarios CSI_idade (16)'!AB20-'Beneficiarios CSI_idade (16)'!G20)/'Beneficiarios CSI_idade (16)'!G20</f>
        <v>-6.9444444444444448E-2</v>
      </c>
    </row>
    <row r="20" spans="2:7" x14ac:dyDescent="0.25">
      <c r="B20" s="28" t="s">
        <v>35</v>
      </c>
      <c r="C20" s="43">
        <f>('Beneficiarios CSI_idade (16)'!X21-'Beneficiarios CSI_idade (16)'!C21)/'Beneficiarios CSI_idade (16)'!C21</f>
        <v>0.19047619047619047</v>
      </c>
      <c r="D20" s="44">
        <f>('Beneficiarios CSI_idade (16)'!Y21-'Beneficiarios CSI_idade (16)'!D21)/'Beneficiarios CSI_idade (16)'!D21</f>
        <v>-2.7777777777777776E-2</v>
      </c>
      <c r="E20" s="44">
        <f>('Beneficiarios CSI_idade (16)'!Z21-'Beneficiarios CSI_idade (16)'!E21)/'Beneficiarios CSI_idade (16)'!E21</f>
        <v>-5.8823529411764705E-2</v>
      </c>
      <c r="F20" s="44">
        <f>('Beneficiarios CSI_idade (16)'!AA21-'Beneficiarios CSI_idade (16)'!F21)/'Beneficiarios CSI_idade (16)'!F21</f>
        <v>1.7241379310344827E-2</v>
      </c>
      <c r="G20" s="370">
        <f>('Beneficiarios CSI_idade (16)'!AB21-'Beneficiarios CSI_idade (16)'!G21)/'Beneficiarios CSI_idade (16)'!G21</f>
        <v>-7.9545454545454544E-2</v>
      </c>
    </row>
    <row r="21" spans="2:7" x14ac:dyDescent="0.25">
      <c r="B21" s="28" t="s">
        <v>20</v>
      </c>
      <c r="C21" s="43">
        <f>('Beneficiarios CSI_idade (16)'!X22-'Beneficiarios CSI_idade (16)'!C22)/'Beneficiarios CSI_idade (16)'!C22</f>
        <v>0.20512820512820512</v>
      </c>
      <c r="D21" s="44">
        <f>('Beneficiarios CSI_idade (16)'!Y22-'Beneficiarios CSI_idade (16)'!D22)/'Beneficiarios CSI_idade (16)'!D22</f>
        <v>0</v>
      </c>
      <c r="E21" s="44">
        <f>('Beneficiarios CSI_idade (16)'!Z22-'Beneficiarios CSI_idade (16)'!E22)/'Beneficiarios CSI_idade (16)'!E22</f>
        <v>-4.2553191489361701E-2</v>
      </c>
      <c r="F21" s="44">
        <f>('Beneficiarios CSI_idade (16)'!AA22-'Beneficiarios CSI_idade (16)'!F22)/'Beneficiarios CSI_idade (16)'!F22</f>
        <v>-2.1276595744680851E-2</v>
      </c>
      <c r="G21" s="370">
        <f>('Beneficiarios CSI_idade (16)'!AB22-'Beneficiarios CSI_idade (16)'!G22)/'Beneficiarios CSI_idade (16)'!G22</f>
        <v>-2.7027027027027029E-2</v>
      </c>
    </row>
    <row r="22" spans="2:7" x14ac:dyDescent="0.25">
      <c r="B22" s="28" t="s">
        <v>36</v>
      </c>
      <c r="C22" s="43">
        <f>('Beneficiarios CSI_idade (16)'!X23-'Beneficiarios CSI_idade (16)'!C23)/'Beneficiarios CSI_idade (16)'!C23</f>
        <v>6.25E-2</v>
      </c>
      <c r="D22" s="44">
        <f>('Beneficiarios CSI_idade (16)'!Y23-'Beneficiarios CSI_idade (16)'!D23)/'Beneficiarios CSI_idade (16)'!D23</f>
        <v>-5.5555555555555552E-2</v>
      </c>
      <c r="E22" s="44">
        <f>('Beneficiarios CSI_idade (16)'!Z23-'Beneficiarios CSI_idade (16)'!E23)/'Beneficiarios CSI_idade (16)'!E23</f>
        <v>0</v>
      </c>
      <c r="F22" s="44">
        <f>('Beneficiarios CSI_idade (16)'!AA23-'Beneficiarios CSI_idade (16)'!F23)/'Beneficiarios CSI_idade (16)'!F23</f>
        <v>2.8571428571428571E-2</v>
      </c>
      <c r="G22" s="370">
        <f>('Beneficiarios CSI_idade (16)'!AB23-'Beneficiarios CSI_idade (16)'!G23)/'Beneficiarios CSI_idade (16)'!G23</f>
        <v>-2.7027027027027029E-2</v>
      </c>
    </row>
    <row r="23" spans="2:7" x14ac:dyDescent="0.25">
      <c r="B23" s="28" t="s">
        <v>21</v>
      </c>
      <c r="C23" s="43">
        <f>('Beneficiarios CSI_idade (16)'!X24-'Beneficiarios CSI_idade (16)'!C24)/'Beneficiarios CSI_idade (16)'!C24</f>
        <v>0.21428571428571427</v>
      </c>
      <c r="D23" s="44">
        <f>('Beneficiarios CSI_idade (16)'!Y24-'Beneficiarios CSI_idade (16)'!D24)/'Beneficiarios CSI_idade (16)'!D24</f>
        <v>0</v>
      </c>
      <c r="E23" s="44">
        <f>('Beneficiarios CSI_idade (16)'!Z24-'Beneficiarios CSI_idade (16)'!E24)/'Beneficiarios CSI_idade (16)'!E24</f>
        <v>1.9417475728155338E-2</v>
      </c>
      <c r="F23" s="44">
        <f>('Beneficiarios CSI_idade (16)'!AA24-'Beneficiarios CSI_idade (16)'!F24)/'Beneficiarios CSI_idade (16)'!F24</f>
        <v>-9.3457943925233638E-3</v>
      </c>
      <c r="G23" s="370">
        <f>('Beneficiarios CSI_idade (16)'!AB24-'Beneficiarios CSI_idade (16)'!G24)/'Beneficiarios CSI_idade (16)'!G24</f>
        <v>-9.375E-2</v>
      </c>
    </row>
    <row r="24" spans="2:7" x14ac:dyDescent="0.25">
      <c r="B24" s="28" t="s">
        <v>37</v>
      </c>
      <c r="C24" s="43">
        <f>('Beneficiarios CSI_idade (16)'!X25-'Beneficiarios CSI_idade (16)'!C25)/'Beneficiarios CSI_idade (16)'!C25</f>
        <v>0.14814814814814814</v>
      </c>
      <c r="D24" s="44">
        <f>('Beneficiarios CSI_idade (16)'!Y25-'Beneficiarios CSI_idade (16)'!D25)/'Beneficiarios CSI_idade (16)'!D25</f>
        <v>-2.0833333333333332E-2</v>
      </c>
      <c r="E24" s="44">
        <f>('Beneficiarios CSI_idade (16)'!Z25-'Beneficiarios CSI_idade (16)'!E25)/'Beneficiarios CSI_idade (16)'!E25</f>
        <v>0</v>
      </c>
      <c r="F24" s="44">
        <f>('Beneficiarios CSI_idade (16)'!AA25-'Beneficiarios CSI_idade (16)'!F25)/'Beneficiarios CSI_idade (16)'!F25</f>
        <v>-1.7543859649122806E-2</v>
      </c>
      <c r="G24" s="370">
        <f>('Beneficiarios CSI_idade (16)'!AB25-'Beneficiarios CSI_idade (16)'!G25)/'Beneficiarios CSI_idade (16)'!G25</f>
        <v>-4.7058823529411764E-2</v>
      </c>
    </row>
    <row r="25" spans="2:7" x14ac:dyDescent="0.25">
      <c r="B25" s="28" t="s">
        <v>22</v>
      </c>
      <c r="C25" s="43">
        <f>('Beneficiarios CSI_idade (16)'!X26-'Beneficiarios CSI_idade (16)'!C26)/'Beneficiarios CSI_idade (16)'!C26</f>
        <v>0.45454545454545453</v>
      </c>
      <c r="D25" s="44">
        <f>('Beneficiarios CSI_idade (16)'!Y26-'Beneficiarios CSI_idade (16)'!D26)/'Beneficiarios CSI_idade (16)'!D26</f>
        <v>-9.0909090909090912E-2</v>
      </c>
      <c r="E25" s="44">
        <f>('Beneficiarios CSI_idade (16)'!Z26-'Beneficiarios CSI_idade (16)'!E26)/'Beneficiarios CSI_idade (16)'!E26</f>
        <v>-2.4390243902439025E-2</v>
      </c>
      <c r="F25" s="44">
        <f>('Beneficiarios CSI_idade (16)'!AA26-'Beneficiarios CSI_idade (16)'!F26)/'Beneficiarios CSI_idade (16)'!F26</f>
        <v>3.3333333333333333E-2</v>
      </c>
      <c r="G25" s="370">
        <f>('Beneficiarios CSI_idade (16)'!AB26-'Beneficiarios CSI_idade (16)'!G26)/'Beneficiarios CSI_idade (16)'!G26</f>
        <v>-0.13207547169811321</v>
      </c>
    </row>
    <row r="26" spans="2:7" x14ac:dyDescent="0.25">
      <c r="B26" s="28" t="s">
        <v>23</v>
      </c>
      <c r="C26" s="43">
        <f>('Beneficiarios CSI_idade (16)'!X27-'Beneficiarios CSI_idade (16)'!C27)/'Beneficiarios CSI_idade (16)'!C27</f>
        <v>0.16666666666666666</v>
      </c>
      <c r="D26" s="44">
        <f>('Beneficiarios CSI_idade (16)'!Y27-'Beneficiarios CSI_idade (16)'!D27)/'Beneficiarios CSI_idade (16)'!D27</f>
        <v>-2.4390243902439025E-2</v>
      </c>
      <c r="E26" s="44">
        <f>('Beneficiarios CSI_idade (16)'!Z27-'Beneficiarios CSI_idade (16)'!E27)/'Beneficiarios CSI_idade (16)'!E27</f>
        <v>0</v>
      </c>
      <c r="F26" s="44">
        <f>('Beneficiarios CSI_idade (16)'!AA27-'Beneficiarios CSI_idade (16)'!F27)/'Beneficiarios CSI_idade (16)'!F27</f>
        <v>-6.6666666666666666E-2</v>
      </c>
      <c r="G26" s="370">
        <f>('Beneficiarios CSI_idade (16)'!AB27-'Beneficiarios CSI_idade (16)'!G27)/'Beneficiarios CSI_idade (16)'!G27</f>
        <v>-3.0303030303030304E-2</v>
      </c>
    </row>
    <row r="27" spans="2:7" x14ac:dyDescent="0.25">
      <c r="B27" s="28" t="s">
        <v>38</v>
      </c>
      <c r="C27" s="43">
        <f>('Beneficiarios CSI_idade (16)'!X28-'Beneficiarios CSI_idade (16)'!C28)/'Beneficiarios CSI_idade (16)'!C28</f>
        <v>0.16666666666666666</v>
      </c>
      <c r="D27" s="44">
        <f>('Beneficiarios CSI_idade (16)'!Y28-'Beneficiarios CSI_idade (16)'!D28)/'Beneficiarios CSI_idade (16)'!D28</f>
        <v>-2.8571428571428571E-2</v>
      </c>
      <c r="E27" s="44">
        <f>('Beneficiarios CSI_idade (16)'!Z28-'Beneficiarios CSI_idade (16)'!E28)/'Beneficiarios CSI_idade (16)'!E28</f>
        <v>0</v>
      </c>
      <c r="F27" s="44">
        <f>('Beneficiarios CSI_idade (16)'!AA28-'Beneficiarios CSI_idade (16)'!F28)/'Beneficiarios CSI_idade (16)'!F28</f>
        <v>-5.5555555555555552E-2</v>
      </c>
      <c r="G27" s="370">
        <f>('Beneficiarios CSI_idade (16)'!AB28-'Beneficiarios CSI_idade (16)'!G28)/'Beneficiarios CSI_idade (16)'!G28</f>
        <v>-4.9180327868852458E-2</v>
      </c>
    </row>
    <row r="28" spans="2:7" x14ac:dyDescent="0.25">
      <c r="B28" s="28" t="s">
        <v>24</v>
      </c>
      <c r="C28" s="43">
        <f>('Beneficiarios CSI_idade (16)'!X29-'Beneficiarios CSI_idade (16)'!C29)/'Beneficiarios CSI_idade (16)'!C29</f>
        <v>0.13636363636363635</v>
      </c>
      <c r="D28" s="44">
        <f>('Beneficiarios CSI_idade (16)'!Y29-'Beneficiarios CSI_idade (16)'!D29)/'Beneficiarios CSI_idade (16)'!D29</f>
        <v>-0.02</v>
      </c>
      <c r="E28" s="44">
        <f>('Beneficiarios CSI_idade (16)'!Z29-'Beneficiarios CSI_idade (16)'!E29)/'Beneficiarios CSI_idade (16)'!E29</f>
        <v>-7.2463768115942032E-2</v>
      </c>
      <c r="F28" s="44">
        <f>('Beneficiarios CSI_idade (16)'!AA29-'Beneficiarios CSI_idade (16)'!F29)/'Beneficiarios CSI_idade (16)'!F29</f>
        <v>-3.4482758620689655E-2</v>
      </c>
      <c r="G28" s="370">
        <f>('Beneficiarios CSI_idade (16)'!AB29-'Beneficiarios CSI_idade (16)'!G29)/'Beneficiarios CSI_idade (16)'!G29</f>
        <v>-3.896103896103896E-2</v>
      </c>
    </row>
    <row r="29" spans="2:7" x14ac:dyDescent="0.25">
      <c r="B29" s="28" t="s">
        <v>25</v>
      </c>
      <c r="C29" s="43">
        <f>('Beneficiarios CSI_idade (16)'!X30-'Beneficiarios CSI_idade (16)'!C30)/'Beneficiarios CSI_idade (16)'!C30</f>
        <v>0.43548387096774194</v>
      </c>
      <c r="D29" s="44">
        <f>('Beneficiarios CSI_idade (16)'!Y30-'Beneficiarios CSI_idade (16)'!D30)/'Beneficiarios CSI_idade (16)'!D30</f>
        <v>-2.8571428571428571E-2</v>
      </c>
      <c r="E29" s="44">
        <f>('Beneficiarios CSI_idade (16)'!Z30-'Beneficiarios CSI_idade (16)'!E30)/'Beneficiarios CSI_idade (16)'!E30</f>
        <v>-3.5502958579881658E-2</v>
      </c>
      <c r="F29" s="44">
        <f>('Beneficiarios CSI_idade (16)'!AA30-'Beneficiarios CSI_idade (16)'!F30)/'Beneficiarios CSI_idade (16)'!F30</f>
        <v>-4.3103448275862072E-2</v>
      </c>
      <c r="G29" s="370">
        <f>('Beneficiarios CSI_idade (16)'!AB30-'Beneficiarios CSI_idade (16)'!G30)/'Beneficiarios CSI_idade (16)'!G30</f>
        <v>-7.8125E-2</v>
      </c>
    </row>
    <row r="30" spans="2:7" x14ac:dyDescent="0.25">
      <c r="B30" s="28" t="s">
        <v>39</v>
      </c>
      <c r="C30" s="43">
        <f>('Beneficiarios CSI_idade (16)'!X31-'Beneficiarios CSI_idade (16)'!C31)/'Beneficiarios CSI_idade (16)'!C31</f>
        <v>5.2631578947368418E-2</v>
      </c>
      <c r="D30" s="44">
        <f>('Beneficiarios CSI_idade (16)'!Y31-'Beneficiarios CSI_idade (16)'!D31)/'Beneficiarios CSI_idade (16)'!D31</f>
        <v>-4.1666666666666664E-2</v>
      </c>
      <c r="E30" s="44">
        <f>('Beneficiarios CSI_idade (16)'!Z31-'Beneficiarios CSI_idade (16)'!E31)/'Beneficiarios CSI_idade (16)'!E31</f>
        <v>-2.0833333333333332E-2</v>
      </c>
      <c r="F30" s="44">
        <f>('Beneficiarios CSI_idade (16)'!AA31-'Beneficiarios CSI_idade (16)'!F31)/'Beneficiarios CSI_idade (16)'!F31</f>
        <v>-2.3255813953488372E-2</v>
      </c>
      <c r="G30" s="370">
        <f>('Beneficiarios CSI_idade (16)'!AB31-'Beneficiarios CSI_idade (16)'!G31)/'Beneficiarios CSI_idade (16)'!G31</f>
        <v>-7.1428571428571425E-2</v>
      </c>
    </row>
    <row r="31" spans="2:7" x14ac:dyDescent="0.25">
      <c r="B31" s="28" t="s">
        <v>40</v>
      </c>
      <c r="C31" s="43">
        <f>('Beneficiarios CSI_idade (16)'!X32-'Beneficiarios CSI_idade (16)'!C32)/'Beneficiarios CSI_idade (16)'!C32</f>
        <v>0.26923076923076922</v>
      </c>
      <c r="D31" s="44">
        <f>('Beneficiarios CSI_idade (16)'!Y32-'Beneficiarios CSI_idade (16)'!D32)/'Beneficiarios CSI_idade (16)'!D32</f>
        <v>1.4084507042253521E-2</v>
      </c>
      <c r="E31" s="44">
        <f>('Beneficiarios CSI_idade (16)'!Z32-'Beneficiarios CSI_idade (16)'!E32)/'Beneficiarios CSI_idade (16)'!E32</f>
        <v>-4.1095890410958902E-2</v>
      </c>
      <c r="F31" s="44">
        <f>('Beneficiarios CSI_idade (16)'!AA32-'Beneficiarios CSI_idade (16)'!F32)/'Beneficiarios CSI_idade (16)'!F32</f>
        <v>-7.2916666666666671E-2</v>
      </c>
      <c r="G31" s="370">
        <f>('Beneficiarios CSI_idade (16)'!AB32-'Beneficiarios CSI_idade (16)'!G32)/'Beneficiarios CSI_idade (16)'!G32</f>
        <v>-2.5000000000000001E-2</v>
      </c>
    </row>
    <row r="32" spans="2:7" x14ac:dyDescent="0.25">
      <c r="B32" s="28" t="s">
        <v>41</v>
      </c>
      <c r="C32" s="43">
        <f>('Beneficiarios CSI_idade (16)'!X33-'Beneficiarios CSI_idade (16)'!C33)/'Beneficiarios CSI_idade (16)'!C33</f>
        <v>0.125</v>
      </c>
      <c r="D32" s="44">
        <f>('Beneficiarios CSI_idade (16)'!Y33-'Beneficiarios CSI_idade (16)'!D33)/'Beneficiarios CSI_idade (16)'!D33</f>
        <v>0.1</v>
      </c>
      <c r="E32" s="44">
        <f>('Beneficiarios CSI_idade (16)'!Z33-'Beneficiarios CSI_idade (16)'!E33)/'Beneficiarios CSI_idade (16)'!E33</f>
        <v>0</v>
      </c>
      <c r="F32" s="44">
        <f>('Beneficiarios CSI_idade (16)'!AA33-'Beneficiarios CSI_idade (16)'!F33)/'Beneficiarios CSI_idade (16)'!F33</f>
        <v>-0.14285714285714285</v>
      </c>
      <c r="G32" s="370">
        <f>('Beneficiarios CSI_idade (16)'!AB33-'Beneficiarios CSI_idade (16)'!G33)/'Beneficiarios CSI_idade (16)'!G33</f>
        <v>0</v>
      </c>
    </row>
    <row r="33" spans="2:7" x14ac:dyDescent="0.25">
      <c r="B33" s="28" t="s">
        <v>26</v>
      </c>
      <c r="C33" s="43">
        <f>('Beneficiarios CSI_idade (16)'!X34-'Beneficiarios CSI_idade (16)'!C34)/'Beneficiarios CSI_idade (16)'!C34</f>
        <v>0.11290322580645161</v>
      </c>
      <c r="D33" s="44">
        <f>('Beneficiarios CSI_idade (16)'!Y34-'Beneficiarios CSI_idade (16)'!D34)/'Beneficiarios CSI_idade (16)'!D34</f>
        <v>-3.9215686274509803E-2</v>
      </c>
      <c r="E33" s="44">
        <f>('Beneficiarios CSI_idade (16)'!Z34-'Beneficiarios CSI_idade (16)'!E34)/'Beneficiarios CSI_idade (16)'!E34</f>
        <v>-6.9306930693069313E-2</v>
      </c>
      <c r="F33" s="44">
        <f>('Beneficiarios CSI_idade (16)'!AA34-'Beneficiarios CSI_idade (16)'!F34)/'Beneficiarios CSI_idade (16)'!F34</f>
        <v>-2.0202020202020204E-2</v>
      </c>
      <c r="G33" s="370">
        <f>('Beneficiarios CSI_idade (16)'!AB34-'Beneficiarios CSI_idade (16)'!G34)/'Beneficiarios CSI_idade (16)'!G34</f>
        <v>-8.771929824561403E-2</v>
      </c>
    </row>
    <row r="34" spans="2:7" ht="12.75" customHeight="1" x14ac:dyDescent="0.25">
      <c r="B34" s="28" t="s">
        <v>42</v>
      </c>
      <c r="C34" s="43">
        <f>('Beneficiarios CSI_idade (16)'!X35-'Beneficiarios CSI_idade (16)'!C35)/'Beneficiarios CSI_idade (16)'!C35</f>
        <v>0.19230769230769232</v>
      </c>
      <c r="D34" s="44">
        <f>('Beneficiarios CSI_idade (16)'!Y35-'Beneficiarios CSI_idade (16)'!D35)/'Beneficiarios CSI_idade (16)'!D35</f>
        <v>-2.3529411764705882E-2</v>
      </c>
      <c r="E34" s="44">
        <f>('Beneficiarios CSI_idade (16)'!Z35-'Beneficiarios CSI_idade (16)'!E35)/'Beneficiarios CSI_idade (16)'!E35</f>
        <v>-2.6666666666666668E-2</v>
      </c>
      <c r="F34" s="44">
        <f>('Beneficiarios CSI_idade (16)'!AA35-'Beneficiarios CSI_idade (16)'!F35)/'Beneficiarios CSI_idade (16)'!F35</f>
        <v>-2.8571428571428571E-2</v>
      </c>
      <c r="G34" s="370">
        <f>('Beneficiarios CSI_idade (16)'!AB35-'Beneficiarios CSI_idade (16)'!G35)/'Beneficiarios CSI_idade (16)'!G35</f>
        <v>-8.2191780821917804E-2</v>
      </c>
    </row>
    <row r="35" spans="2:7" x14ac:dyDescent="0.25">
      <c r="B35" s="28" t="s">
        <v>43</v>
      </c>
      <c r="C35" s="43">
        <f>('Beneficiarios CSI_idade (16)'!X36-'Beneficiarios CSI_idade (16)'!C36)/'Beneficiarios CSI_idade (16)'!C36</f>
        <v>0.10344827586206896</v>
      </c>
      <c r="D35" s="44">
        <f>('Beneficiarios CSI_idade (16)'!Y36-'Beneficiarios CSI_idade (16)'!D36)/'Beneficiarios CSI_idade (16)'!D36</f>
        <v>0</v>
      </c>
      <c r="E35" s="44">
        <f>('Beneficiarios CSI_idade (16)'!Z36-'Beneficiarios CSI_idade (16)'!E36)/'Beneficiarios CSI_idade (16)'!E36</f>
        <v>-5.0847457627118647E-2</v>
      </c>
      <c r="F35" s="44">
        <f>('Beneficiarios CSI_idade (16)'!AA36-'Beneficiarios CSI_idade (16)'!F36)/'Beneficiarios CSI_idade (16)'!F36</f>
        <v>-1.6949152542372881E-2</v>
      </c>
      <c r="G35" s="370">
        <f>('Beneficiarios CSI_idade (16)'!AB36-'Beneficiarios CSI_idade (16)'!G36)/'Beneficiarios CSI_idade (16)'!G36</f>
        <v>-1.9230769230769232E-2</v>
      </c>
    </row>
    <row r="36" spans="2:7" x14ac:dyDescent="0.25">
      <c r="B36" s="28" t="s">
        <v>44</v>
      </c>
      <c r="C36" s="43">
        <f>('Beneficiarios CSI_idade (16)'!X37-'Beneficiarios CSI_idade (16)'!C37)/'Beneficiarios CSI_idade (16)'!C37</f>
        <v>0.13333333333333333</v>
      </c>
      <c r="D36" s="44">
        <f>('Beneficiarios CSI_idade (16)'!Y37-'Beneficiarios CSI_idade (16)'!D37)/'Beneficiarios CSI_idade (16)'!D37</f>
        <v>0</v>
      </c>
      <c r="E36" s="44">
        <f>('Beneficiarios CSI_idade (16)'!Z37-'Beneficiarios CSI_idade (16)'!E37)/'Beneficiarios CSI_idade (16)'!E37</f>
        <v>0</v>
      </c>
      <c r="F36" s="44">
        <f>('Beneficiarios CSI_idade (16)'!AA37-'Beneficiarios CSI_idade (16)'!F37)/'Beneficiarios CSI_idade (16)'!F37</f>
        <v>0</v>
      </c>
      <c r="G36" s="370">
        <f>('Beneficiarios CSI_idade (16)'!AB37-'Beneficiarios CSI_idade (16)'!G37)/'Beneficiarios CSI_idade (16)'!G37</f>
        <v>-7.1428571428571425E-2</v>
      </c>
    </row>
    <row r="37" spans="2:7" x14ac:dyDescent="0.25">
      <c r="B37" s="28" t="s">
        <v>27</v>
      </c>
      <c r="C37" s="43">
        <f>('Beneficiarios CSI_idade (16)'!X38-'Beneficiarios CSI_idade (16)'!C38)/'Beneficiarios CSI_idade (16)'!C38</f>
        <v>0.25</v>
      </c>
      <c r="D37" s="44">
        <f>('Beneficiarios CSI_idade (16)'!Y38-'Beneficiarios CSI_idade (16)'!D38)/'Beneficiarios CSI_idade (16)'!D38</f>
        <v>2.5000000000000001E-2</v>
      </c>
      <c r="E37" s="44">
        <f>('Beneficiarios CSI_idade (16)'!Z38-'Beneficiarios CSI_idade (16)'!E38)/'Beneficiarios CSI_idade (16)'!E38</f>
        <v>-6.3829787234042548E-2</v>
      </c>
      <c r="F37" s="44">
        <f>('Beneficiarios CSI_idade (16)'!AA38-'Beneficiarios CSI_idade (16)'!F38)/'Beneficiarios CSI_idade (16)'!F38</f>
        <v>-0.05</v>
      </c>
      <c r="G37" s="370">
        <f>('Beneficiarios CSI_idade (16)'!AB38-'Beneficiarios CSI_idade (16)'!G38)/'Beneficiarios CSI_idade (16)'!G38</f>
        <v>-0.14285714285714285</v>
      </c>
    </row>
    <row r="38" spans="2:7" x14ac:dyDescent="0.25">
      <c r="B38" s="28" t="s">
        <v>45</v>
      </c>
      <c r="C38" s="85">
        <f>('Beneficiarios CSI_idade (16)'!X39-'Beneficiarios CSI_idade (16)'!C39)/'Beneficiarios CSI_idade (16)'!C39</f>
        <v>0.08</v>
      </c>
      <c r="D38" s="86">
        <f>('Beneficiarios CSI_idade (16)'!Y39-'Beneficiarios CSI_idade (16)'!D39)/'Beneficiarios CSI_idade (16)'!D39</f>
        <v>-2.6315789473684209E-2</v>
      </c>
      <c r="E38" s="86">
        <f>('Beneficiarios CSI_idade (16)'!Z39-'Beneficiarios CSI_idade (16)'!E39)/'Beneficiarios CSI_idade (16)'!E39</f>
        <v>-1.7857142857142856E-2</v>
      </c>
      <c r="F38" s="86">
        <f>('Beneficiarios CSI_idade (16)'!AA39-'Beneficiarios CSI_idade (16)'!F39)/'Beneficiarios CSI_idade (16)'!F39</f>
        <v>0</v>
      </c>
      <c r="G38" s="371">
        <f>('Beneficiarios CSI_idade (16)'!AB39-'Beneficiarios CSI_idade (16)'!G39)/'Beneficiarios CSI_idade (16)'!G39</f>
        <v>-0.11764705882352941</v>
      </c>
    </row>
    <row r="39" spans="2:7" x14ac:dyDescent="0.25">
      <c r="B39" s="31"/>
      <c r="C39" s="485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K12" sqref="K12:K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233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64" t="s">
        <v>234</v>
      </c>
      <c r="D9" s="464"/>
      <c r="E9" s="464"/>
      <c r="F9" s="464"/>
      <c r="G9" s="464"/>
      <c r="H9" s="464"/>
      <c r="I9" s="464"/>
      <c r="J9" s="464"/>
      <c r="K9" s="464"/>
    </row>
    <row r="10" spans="1:11" ht="24.95" customHeight="1" x14ac:dyDescent="0.25">
      <c r="B10" s="10"/>
      <c r="C10" s="357" t="s">
        <v>13</v>
      </c>
      <c r="D10" s="141"/>
      <c r="E10" s="357" t="s">
        <v>15</v>
      </c>
      <c r="F10" s="141"/>
      <c r="G10" s="357" t="s">
        <v>16</v>
      </c>
      <c r="H10" s="141"/>
      <c r="I10" s="357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(16)'!B11</f>
        <v>Portugal</v>
      </c>
      <c r="C12" s="364">
        <v>102.30710725828378</v>
      </c>
      <c r="D12" s="215"/>
      <c r="E12" s="364">
        <v>105.61323746454501</v>
      </c>
      <c r="F12" s="365"/>
      <c r="G12" s="364">
        <v>104.31101748437101</v>
      </c>
      <c r="H12" s="365"/>
      <c r="I12" s="364">
        <v>104.64005744169333</v>
      </c>
      <c r="K12" s="364">
        <v>104.21785491222327</v>
      </c>
    </row>
    <row r="13" spans="1:11" x14ac:dyDescent="0.25">
      <c r="B13" s="3" t="str">
        <f>'Ev.%1º-4ºtrim_idade (16)'!B12</f>
        <v>Área Metropolitana de Lisboa</v>
      </c>
      <c r="C13" s="365">
        <v>106.37616566308414</v>
      </c>
      <c r="D13" s="215"/>
      <c r="E13" s="365">
        <v>109.70542223078735</v>
      </c>
      <c r="F13" s="365"/>
      <c r="G13" s="365">
        <v>108.04060093313234</v>
      </c>
      <c r="H13" s="214"/>
      <c r="I13" s="365">
        <v>109.04926204085899</v>
      </c>
      <c r="K13" s="365">
        <v>108.29286271696571</v>
      </c>
    </row>
    <row r="14" spans="1:11" x14ac:dyDescent="0.25">
      <c r="B14" s="3" t="str">
        <f>'Ev.%1º-4ºtrim_idade (16)'!B13</f>
        <v>Distrito de Lisboa</v>
      </c>
      <c r="C14" s="365">
        <v>104.90030072350997</v>
      </c>
      <c r="D14" s="215"/>
      <c r="E14" s="365">
        <v>108.37584542922302</v>
      </c>
      <c r="F14" s="365"/>
      <c r="G14" s="365">
        <v>106.70214478509467</v>
      </c>
      <c r="H14" s="214"/>
      <c r="I14" s="365">
        <v>108.10008116572833</v>
      </c>
      <c r="K14" s="365">
        <v>107.01959302588898</v>
      </c>
    </row>
    <row r="15" spans="1:11" x14ac:dyDescent="0.25">
      <c r="B15" s="3" t="str">
        <f>'Ev.%1º-4ºtrim_idade (16)'!B14</f>
        <v>Concelho de Lisboa</v>
      </c>
      <c r="C15" s="366">
        <v>104.20233059593966</v>
      </c>
      <c r="D15" s="215"/>
      <c r="E15" s="366">
        <v>107.66156644902999</v>
      </c>
      <c r="F15" s="365"/>
      <c r="G15" s="366">
        <v>106.02107371976832</v>
      </c>
      <c r="H15" s="365"/>
      <c r="I15" s="366">
        <v>106.96898721064234</v>
      </c>
      <c r="K15" s="366">
        <v>106.21348949384509</v>
      </c>
    </row>
    <row r="16" spans="1:11" x14ac:dyDescent="0.25">
      <c r="B16" s="28" t="str">
        <f>'Ev.%1º-4ºtrim_idade (16)'!B15</f>
        <v>Ajuda</v>
      </c>
      <c r="C16" s="364">
        <v>100.84115367078577</v>
      </c>
      <c r="D16" s="388"/>
      <c r="E16" s="364">
        <v>108.6520611481107</v>
      </c>
      <c r="F16" s="367"/>
      <c r="G16" s="364">
        <v>102.50787203291183</v>
      </c>
      <c r="H16" s="222"/>
      <c r="I16" s="364">
        <v>103.99701137894716</v>
      </c>
      <c r="K16" s="364">
        <v>103.99952455768887</v>
      </c>
    </row>
    <row r="17" spans="2:11" x14ac:dyDescent="0.25">
      <c r="B17" s="28" t="str">
        <f>'Ev.%1º-4ºtrim_idade (16)'!B16</f>
        <v>Alcântara</v>
      </c>
      <c r="C17" s="365">
        <v>98.895683067395581</v>
      </c>
      <c r="D17" s="223"/>
      <c r="E17" s="365">
        <v>101.79313645277932</v>
      </c>
      <c r="F17" s="223"/>
      <c r="G17" s="365">
        <v>100.45776000490287</v>
      </c>
      <c r="H17" s="223"/>
      <c r="I17" s="365">
        <v>105.73991608046401</v>
      </c>
      <c r="K17" s="365">
        <v>101.72162390138544</v>
      </c>
    </row>
    <row r="18" spans="2:11" x14ac:dyDescent="0.25">
      <c r="B18" s="28" t="str">
        <f>'Ev.%1º-4ºtrim_idade (16)'!B17</f>
        <v>Alvalade</v>
      </c>
      <c r="C18" s="365">
        <v>112.4755694211505</v>
      </c>
      <c r="D18" s="223"/>
      <c r="E18" s="365">
        <v>114.95220644303474</v>
      </c>
      <c r="F18" s="223"/>
      <c r="G18" s="365">
        <v>116.03499647709482</v>
      </c>
      <c r="H18" s="223"/>
      <c r="I18" s="365">
        <v>119.34450795720257</v>
      </c>
      <c r="K18" s="365">
        <v>115.70182007462067</v>
      </c>
    </row>
    <row r="19" spans="2:11" x14ac:dyDescent="0.25">
      <c r="B19" s="28" t="str">
        <f>'Ev.%1º-4ºtrim_idade (16)'!B18</f>
        <v>Areeiro</v>
      </c>
      <c r="C19" s="365">
        <v>106.34248893001292</v>
      </c>
      <c r="D19" s="223"/>
      <c r="E19" s="365">
        <v>110.52382003533688</v>
      </c>
      <c r="F19" s="223"/>
      <c r="G19" s="365">
        <v>109.81714036478985</v>
      </c>
      <c r="H19" s="223"/>
      <c r="I19" s="365">
        <v>113.97855416278186</v>
      </c>
      <c r="K19" s="365">
        <v>110.16550087323039</v>
      </c>
    </row>
    <row r="20" spans="2:11" x14ac:dyDescent="0.25">
      <c r="B20" s="28" t="str">
        <f>'Ev.%1º-4ºtrim_idade (16)'!B19</f>
        <v>Arroios</v>
      </c>
      <c r="C20" s="365">
        <v>103.95809402304398</v>
      </c>
      <c r="D20" s="223"/>
      <c r="E20" s="365">
        <v>106.00798180739604</v>
      </c>
      <c r="F20" s="223"/>
      <c r="G20" s="365">
        <v>105.5433686307281</v>
      </c>
      <c r="H20" s="223"/>
      <c r="I20" s="365">
        <v>106.31588199397372</v>
      </c>
      <c r="K20" s="365">
        <v>105.45633161378545</v>
      </c>
    </row>
    <row r="21" spans="2:11" x14ac:dyDescent="0.25">
      <c r="B21" s="28" t="str">
        <f>'Ev.%1º-4ºtrim_idade (16)'!B20</f>
        <v>Avenidas Novas</v>
      </c>
      <c r="C21" s="365">
        <v>110.56236674719894</v>
      </c>
      <c r="D21" s="223"/>
      <c r="E21" s="365">
        <v>112.67938066926349</v>
      </c>
      <c r="F21" s="223"/>
      <c r="G21" s="365">
        <v>112.21727150537633</v>
      </c>
      <c r="H21" s="223"/>
      <c r="I21" s="365">
        <v>112.60397205490273</v>
      </c>
      <c r="K21" s="365">
        <v>112.01574774418538</v>
      </c>
    </row>
    <row r="22" spans="2:11" x14ac:dyDescent="0.25">
      <c r="B22" s="28" t="str">
        <f>'Ev.%1º-4ºtrim_idade (16)'!B21</f>
        <v>Beato</v>
      </c>
      <c r="C22" s="365">
        <v>115.21269171350419</v>
      </c>
      <c r="D22" s="223"/>
      <c r="E22" s="365">
        <v>114.68048343475323</v>
      </c>
      <c r="F22" s="223"/>
      <c r="G22" s="365">
        <v>115.2666774660437</v>
      </c>
      <c r="H22" s="223"/>
      <c r="I22" s="365">
        <v>115.65876198033358</v>
      </c>
      <c r="K22" s="365">
        <v>115.20465364865866</v>
      </c>
    </row>
    <row r="23" spans="2:11" x14ac:dyDescent="0.25">
      <c r="B23" s="28" t="str">
        <f>'Ev.%1º-4ºtrim_idade (16)'!B22</f>
        <v>Belém</v>
      </c>
      <c r="C23" s="365">
        <v>105.02522991376152</v>
      </c>
      <c r="D23" s="223"/>
      <c r="E23" s="365">
        <v>105.6195383316447</v>
      </c>
      <c r="F23" s="223"/>
      <c r="G23" s="365">
        <v>102.83615023474179</v>
      </c>
      <c r="H23" s="223"/>
      <c r="I23" s="365">
        <v>102.66474178403757</v>
      </c>
      <c r="K23" s="365">
        <v>104.03641506604642</v>
      </c>
    </row>
    <row r="24" spans="2:11" x14ac:dyDescent="0.25">
      <c r="B24" s="28" t="str">
        <f>'Ev.%1º-4ºtrim_idade (16)'!B23</f>
        <v>Benfica</v>
      </c>
      <c r="C24" s="365">
        <v>101.80524357000229</v>
      </c>
      <c r="D24" s="223"/>
      <c r="E24" s="365">
        <v>105.67407168329044</v>
      </c>
      <c r="F24" s="223"/>
      <c r="G24" s="365">
        <v>103.00188302178333</v>
      </c>
      <c r="H24" s="223"/>
      <c r="I24" s="365">
        <v>105.63265080392209</v>
      </c>
      <c r="K24" s="365">
        <v>104.02846226974953</v>
      </c>
    </row>
    <row r="25" spans="2:11" x14ac:dyDescent="0.25">
      <c r="B25" s="28" t="str">
        <f>'Ev.%1º-4ºtrim_idade (16)'!B24</f>
        <v>Campo de Ourique</v>
      </c>
      <c r="C25" s="365">
        <v>101.99814526588847</v>
      </c>
      <c r="D25" s="223"/>
      <c r="E25" s="365">
        <v>105.72753482434639</v>
      </c>
      <c r="F25" s="223"/>
      <c r="G25" s="365">
        <v>104.21523422632117</v>
      </c>
      <c r="H25" s="223"/>
      <c r="I25" s="365">
        <v>104.96520331372204</v>
      </c>
      <c r="K25" s="365">
        <v>104.22652940756952</v>
      </c>
    </row>
    <row r="26" spans="2:11" x14ac:dyDescent="0.25">
      <c r="B26" s="28" t="str">
        <f>'Ev.%1º-4ºtrim_idade (16)'!B25</f>
        <v>Campolide</v>
      </c>
      <c r="C26" s="365">
        <v>100.1912545447898</v>
      </c>
      <c r="D26" s="223"/>
      <c r="E26" s="365">
        <v>108.66227006646217</v>
      </c>
      <c r="F26" s="223"/>
      <c r="G26" s="365">
        <v>102.49409199929308</v>
      </c>
      <c r="H26" s="223"/>
      <c r="I26" s="365">
        <v>103.9734584460618</v>
      </c>
      <c r="K26" s="365">
        <v>103.83026876415171</v>
      </c>
    </row>
    <row r="27" spans="2:11" x14ac:dyDescent="0.25">
      <c r="B27" s="28" t="str">
        <f>'Ev.%1º-4ºtrim_idade (16)'!B26</f>
        <v>Carnide</v>
      </c>
      <c r="C27" s="365">
        <v>96.892193345888259</v>
      </c>
      <c r="D27" s="223"/>
      <c r="E27" s="365">
        <v>99.884538528138521</v>
      </c>
      <c r="F27" s="223"/>
      <c r="G27" s="365">
        <v>99.712199751754838</v>
      </c>
      <c r="H27" s="223"/>
      <c r="I27" s="365">
        <v>98.323436269474414</v>
      </c>
      <c r="K27" s="365">
        <v>98.703091973813983</v>
      </c>
    </row>
    <row r="28" spans="2:11" x14ac:dyDescent="0.25">
      <c r="B28" s="28" t="str">
        <f>'Ev.%1º-4ºtrim_idade (16)'!B27</f>
        <v>Estrela</v>
      </c>
      <c r="C28" s="365">
        <v>103.35601153739226</v>
      </c>
      <c r="D28" s="223"/>
      <c r="E28" s="365">
        <v>104.74345382707493</v>
      </c>
      <c r="F28" s="223"/>
      <c r="G28" s="365">
        <v>102.83037214637578</v>
      </c>
      <c r="H28" s="223"/>
      <c r="I28" s="365">
        <v>103.62488759836533</v>
      </c>
      <c r="K28" s="365">
        <v>103.63868127730207</v>
      </c>
    </row>
    <row r="29" spans="2:11" x14ac:dyDescent="0.25">
      <c r="B29" s="28" t="str">
        <f>'Ev.%1º-4ºtrim_idade (16)'!B28</f>
        <v>Lumiar</v>
      </c>
      <c r="C29" s="365">
        <v>104.60445559531142</v>
      </c>
      <c r="D29" s="223"/>
      <c r="E29" s="365">
        <v>104.92666169154229</v>
      </c>
      <c r="F29" s="223"/>
      <c r="G29" s="365">
        <v>103.45095714400226</v>
      </c>
      <c r="H29" s="223"/>
      <c r="I29" s="365">
        <v>103.05773682350885</v>
      </c>
      <c r="K29" s="365">
        <v>104.00995281359121</v>
      </c>
    </row>
    <row r="30" spans="2:11" x14ac:dyDescent="0.25">
      <c r="B30" s="28" t="str">
        <f>'Ev.%1º-4ºtrim_idade (16)'!B29</f>
        <v>Marvila</v>
      </c>
      <c r="C30" s="365">
        <v>106.85080220142252</v>
      </c>
      <c r="D30" s="223"/>
      <c r="E30" s="365">
        <v>114.10190232157116</v>
      </c>
      <c r="F30" s="223"/>
      <c r="G30" s="365">
        <v>110.19829533227745</v>
      </c>
      <c r="H30" s="223"/>
      <c r="I30" s="365">
        <v>110.33187523285136</v>
      </c>
      <c r="K30" s="365">
        <v>110.37071877203061</v>
      </c>
    </row>
    <row r="31" spans="2:11" x14ac:dyDescent="0.25">
      <c r="B31" s="28" t="str">
        <f>'Ev.%1º-4ºtrim_idade (16)'!B30</f>
        <v>Misericórdia</v>
      </c>
      <c r="C31" s="365">
        <v>106.49292032066613</v>
      </c>
      <c r="D31" s="223"/>
      <c r="E31" s="365">
        <v>108.96643550624134</v>
      </c>
      <c r="F31" s="223"/>
      <c r="G31" s="365">
        <v>107.86368760064413</v>
      </c>
      <c r="H31" s="223"/>
      <c r="I31" s="365">
        <v>108.54240752572404</v>
      </c>
      <c r="K31" s="365">
        <v>107.96636273831889</v>
      </c>
    </row>
    <row r="32" spans="2:11" x14ac:dyDescent="0.25">
      <c r="B32" s="28" t="str">
        <f>'Ev.%1º-4ºtrim_idade (16)'!B31</f>
        <v>Olivais</v>
      </c>
      <c r="C32" s="365">
        <v>103.30161821705427</v>
      </c>
      <c r="D32" s="223"/>
      <c r="E32" s="365">
        <v>106.11370519875891</v>
      </c>
      <c r="F32" s="223"/>
      <c r="G32" s="365">
        <v>107.68529919281288</v>
      </c>
      <c r="H32" s="223"/>
      <c r="I32" s="365">
        <v>106.90923110069987</v>
      </c>
      <c r="K32" s="365">
        <v>106.00246342733148</v>
      </c>
    </row>
    <row r="33" spans="2:11" x14ac:dyDescent="0.25">
      <c r="B33" s="28" t="str">
        <f>'Ev.%1º-4ºtrim_idade (16)'!B32</f>
        <v>Parque das Nações</v>
      </c>
      <c r="C33" s="365">
        <v>108.41694915254237</v>
      </c>
      <c r="D33" s="223"/>
      <c r="E33" s="365">
        <v>109.87122248197936</v>
      </c>
      <c r="F33" s="223"/>
      <c r="G33" s="365">
        <v>109.8272910578609</v>
      </c>
      <c r="H33" s="223"/>
      <c r="I33" s="365">
        <v>111.05320197044334</v>
      </c>
      <c r="K33" s="365">
        <v>109.79216616570652</v>
      </c>
    </row>
    <row r="34" spans="2:11" x14ac:dyDescent="0.25">
      <c r="B34" s="28" t="str">
        <f>'Ev.%1º-4ºtrim_idade (16)'!B33</f>
        <v>Penha de França</v>
      </c>
      <c r="C34" s="365">
        <v>100.46050883065091</v>
      </c>
      <c r="D34" s="223"/>
      <c r="E34" s="365">
        <v>103.03194852516545</v>
      </c>
      <c r="F34" s="223"/>
      <c r="G34" s="365">
        <v>102.0536104233048</v>
      </c>
      <c r="H34" s="223"/>
      <c r="I34" s="365">
        <v>103.08669595466533</v>
      </c>
      <c r="K34" s="365">
        <v>102.15819093344662</v>
      </c>
    </row>
    <row r="35" spans="2:11" ht="12.75" customHeight="1" x14ac:dyDescent="0.25">
      <c r="B35" s="28" t="str">
        <f>'Ev.%1º-4ºtrim_idade (16)'!B34</f>
        <v>Santa Clara</v>
      </c>
      <c r="C35" s="365">
        <v>104.86608052456872</v>
      </c>
      <c r="D35" s="223"/>
      <c r="E35" s="365">
        <v>111.63559075113606</v>
      </c>
      <c r="F35" s="223"/>
      <c r="G35" s="365">
        <v>108.2531208105803</v>
      </c>
      <c r="H35" s="223"/>
      <c r="I35" s="365">
        <v>109.70646446526253</v>
      </c>
      <c r="K35" s="365">
        <v>108.61531413788691</v>
      </c>
    </row>
    <row r="36" spans="2:11" x14ac:dyDescent="0.25">
      <c r="B36" s="28" t="str">
        <f>'Ev.%1º-4ºtrim_idade (16)'!B35</f>
        <v>Santa Maria Maior</v>
      </c>
      <c r="C36" s="365">
        <v>105.78735160637325</v>
      </c>
      <c r="D36" s="223"/>
      <c r="E36" s="365">
        <v>107.7457834145804</v>
      </c>
      <c r="F36" s="223"/>
      <c r="G36" s="365">
        <v>104.92688445883648</v>
      </c>
      <c r="H36" s="223"/>
      <c r="I36" s="365">
        <v>104.13816287751018</v>
      </c>
      <c r="K36" s="365">
        <v>105.64954558932509</v>
      </c>
    </row>
    <row r="37" spans="2:11" x14ac:dyDescent="0.25">
      <c r="B37" s="28" t="str">
        <f>'Ev.%1º-4ºtrim_idade (16)'!B36</f>
        <v>Santo António</v>
      </c>
      <c r="C37" s="365">
        <v>104.38377637130803</v>
      </c>
      <c r="D37" s="223"/>
      <c r="E37" s="365">
        <v>107.81414099195923</v>
      </c>
      <c r="F37" s="223"/>
      <c r="G37" s="365">
        <v>106.39357867823541</v>
      </c>
      <c r="H37" s="223"/>
      <c r="I37" s="365">
        <v>105.33234403070389</v>
      </c>
      <c r="K37" s="365">
        <v>105.98096001805165</v>
      </c>
    </row>
    <row r="38" spans="2:11" x14ac:dyDescent="0.25">
      <c r="B38" s="28" t="str">
        <f>'Ev.%1º-4ºtrim_idade (16)'!B37</f>
        <v>São Domingos de Benfica</v>
      </c>
      <c r="C38" s="365">
        <v>104.31095891089109</v>
      </c>
      <c r="D38" s="223"/>
      <c r="E38" s="365">
        <v>107.06584628005949</v>
      </c>
      <c r="F38" s="223"/>
      <c r="G38" s="365">
        <v>105.31276842695841</v>
      </c>
      <c r="H38" s="223"/>
      <c r="I38" s="365">
        <v>106.94528925314705</v>
      </c>
      <c r="K38" s="365">
        <v>105.90871571776403</v>
      </c>
    </row>
    <row r="39" spans="2:11" x14ac:dyDescent="0.25">
      <c r="B39" s="28" t="str">
        <f>'Ev.%1º-4ºtrim_idade (16)'!B38</f>
        <v>São Vicente</v>
      </c>
      <c r="C39" s="366">
        <v>97.81961156878377</v>
      </c>
      <c r="D39" s="388"/>
      <c r="E39" s="366">
        <v>101.06392801454497</v>
      </c>
      <c r="F39" s="367"/>
      <c r="G39" s="366">
        <v>100.69395916619077</v>
      </c>
      <c r="H39" s="367"/>
      <c r="I39" s="366">
        <v>101.17804418522446</v>
      </c>
      <c r="K39" s="366">
        <v>100.18888573368598</v>
      </c>
    </row>
    <row r="40" spans="2:11" x14ac:dyDescent="0.25">
      <c r="B40" s="31"/>
      <c r="C40" s="470"/>
      <c r="D40" s="471"/>
      <c r="E40" s="469"/>
      <c r="F40" s="471"/>
      <c r="G40" s="469"/>
      <c r="H40" s="470"/>
      <c r="I40" s="469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E14" sqref="E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235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56" t="s">
        <v>236</v>
      </c>
    </row>
    <row r="9" spans="1:3" ht="24.95" customHeight="1" x14ac:dyDescent="0.25">
      <c r="B9" s="10"/>
      <c r="C9" s="357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(16)'!B12</f>
        <v>Portugal</v>
      </c>
      <c r="C11" s="343">
        <f>('CSI valor médio (16)'!I12-'CSI valor médio (16)'!C12)</f>
        <v>2.332950183409551</v>
      </c>
    </row>
    <row r="12" spans="1:3" x14ac:dyDescent="0.25">
      <c r="B12" s="3" t="str">
        <f>'CSI valor médio (16)'!B13</f>
        <v>Área Metropolitana de Lisboa</v>
      </c>
      <c r="C12" s="344">
        <f>('CSI valor médio (16)'!I13-'CSI valor médio (16)'!C13)</f>
        <v>2.6730963777748542</v>
      </c>
    </row>
    <row r="13" spans="1:3" x14ac:dyDescent="0.25">
      <c r="B13" s="3" t="str">
        <f>'CSI valor médio (16)'!B14</f>
        <v>Distrito de Lisboa</v>
      </c>
      <c r="C13" s="344">
        <f>('CSI valor médio (16)'!I14-'CSI valor médio (16)'!C14)</f>
        <v>3.1997804422183549</v>
      </c>
    </row>
    <row r="14" spans="1:3" x14ac:dyDescent="0.25">
      <c r="B14" s="3" t="str">
        <f>'CSI valor médio (16)'!B15</f>
        <v>Concelho de Lisboa</v>
      </c>
      <c r="C14" s="345">
        <f>('CSI valor médio (16)'!I15-'CSI valor médio (16)'!C15)</f>
        <v>2.7666566147026828</v>
      </c>
    </row>
    <row r="15" spans="1:3" x14ac:dyDescent="0.25">
      <c r="B15" s="28" t="str">
        <f>'CSI valor médio (16)'!B16</f>
        <v>Ajuda</v>
      </c>
      <c r="C15" s="343">
        <f>('CSI valor médio (16)'!I16-'CSI valor médio (16)'!C16)</f>
        <v>3.1558577081613919</v>
      </c>
    </row>
    <row r="16" spans="1:3" x14ac:dyDescent="0.25">
      <c r="B16" s="28" t="str">
        <f>'CSI valor médio (16)'!B17</f>
        <v>Alcântara</v>
      </c>
      <c r="C16" s="344">
        <f>('CSI valor médio (16)'!I17-'CSI valor médio (16)'!C17)</f>
        <v>6.8442330130684326</v>
      </c>
    </row>
    <row r="17" spans="2:3" x14ac:dyDescent="0.25">
      <c r="B17" s="28" t="str">
        <f>'CSI valor médio (16)'!B18</f>
        <v>Alvalade</v>
      </c>
      <c r="C17" s="344">
        <f>('CSI valor médio (16)'!I18-'CSI valor médio (16)'!C18)</f>
        <v>6.8689385360520703</v>
      </c>
    </row>
    <row r="18" spans="2:3" x14ac:dyDescent="0.25">
      <c r="B18" s="28" t="str">
        <f>'CSI valor médio (16)'!B19</f>
        <v>Areeiro</v>
      </c>
      <c r="C18" s="344">
        <f>('CSI valor médio (16)'!I19-'CSI valor médio (16)'!C19)</f>
        <v>7.6360652327689422</v>
      </c>
    </row>
    <row r="19" spans="2:3" x14ac:dyDescent="0.25">
      <c r="B19" s="28" t="str">
        <f>'CSI valor médio (16)'!B20</f>
        <v>Arroios</v>
      </c>
      <c r="C19" s="344">
        <f>('CSI valor médio (16)'!I20-'CSI valor médio (16)'!C20)</f>
        <v>2.3577879709297349</v>
      </c>
    </row>
    <row r="20" spans="2:3" x14ac:dyDescent="0.25">
      <c r="B20" s="28" t="str">
        <f>'CSI valor médio (16)'!B21</f>
        <v>Avenidas Novas</v>
      </c>
      <c r="C20" s="344">
        <f>('CSI valor médio (16)'!I21-'CSI valor médio (16)'!C21)</f>
        <v>2.0416053077037901</v>
      </c>
    </row>
    <row r="21" spans="2:3" x14ac:dyDescent="0.25">
      <c r="B21" s="28" t="str">
        <f>'CSI valor médio (16)'!B22</f>
        <v>Beato</v>
      </c>
      <c r="C21" s="344">
        <f>('CSI valor médio (16)'!I22-'CSI valor médio (16)'!C22)</f>
        <v>0.44607026682939477</v>
      </c>
    </row>
    <row r="22" spans="2:3" x14ac:dyDescent="0.25">
      <c r="B22" s="28" t="str">
        <f>'CSI valor médio (16)'!B23</f>
        <v>Belém</v>
      </c>
      <c r="C22" s="344">
        <f>('CSI valor médio (16)'!I23-'CSI valor médio (16)'!C23)</f>
        <v>-2.3604881297239473</v>
      </c>
    </row>
    <row r="23" spans="2:3" x14ac:dyDescent="0.25">
      <c r="B23" s="28" t="str">
        <f>'CSI valor médio (16)'!B24</f>
        <v>Benfica</v>
      </c>
      <c r="C23" s="344">
        <f>('CSI valor médio (16)'!I24-'CSI valor médio (16)'!C24)</f>
        <v>3.8274072339198</v>
      </c>
    </row>
    <row r="24" spans="2:3" x14ac:dyDescent="0.25">
      <c r="B24" s="28" t="str">
        <f>'CSI valor médio (16)'!B25</f>
        <v>Campo de Ourique</v>
      </c>
      <c r="C24" s="344">
        <f>('CSI valor médio (16)'!I25-'CSI valor médio (16)'!C25)</f>
        <v>2.9670580478335751</v>
      </c>
    </row>
    <row r="25" spans="2:3" x14ac:dyDescent="0.25">
      <c r="B25" s="28" t="str">
        <f>'CSI valor médio (16)'!B26</f>
        <v>Campolide</v>
      </c>
      <c r="C25" s="344">
        <f>('CSI valor médio (16)'!I26-'CSI valor médio (16)'!C26)</f>
        <v>3.7822039012719983</v>
      </c>
    </row>
    <row r="26" spans="2:3" x14ac:dyDescent="0.25">
      <c r="B26" s="28" t="str">
        <f>'CSI valor médio (16)'!B27</f>
        <v>Carnide</v>
      </c>
      <c r="C26" s="344">
        <f>('CSI valor médio (16)'!I27-'CSI valor médio (16)'!C27)</f>
        <v>1.4312429235861543</v>
      </c>
    </row>
    <row r="27" spans="2:3" x14ac:dyDescent="0.25">
      <c r="B27" s="28" t="str">
        <f>'CSI valor médio (16)'!B28</f>
        <v>Estrela</v>
      </c>
      <c r="C27" s="344">
        <f>('CSI valor médio (16)'!I28-'CSI valor médio (16)'!C28)</f>
        <v>0.26887606097307071</v>
      </c>
    </row>
    <row r="28" spans="2:3" x14ac:dyDescent="0.25">
      <c r="B28" s="28" t="str">
        <f>'CSI valor médio (16)'!B29</f>
        <v>Lumiar</v>
      </c>
      <c r="C28" s="344">
        <f>('CSI valor médio (16)'!I29-'CSI valor médio (16)'!C29)</f>
        <v>-1.5467187718025741</v>
      </c>
    </row>
    <row r="29" spans="2:3" x14ac:dyDescent="0.25">
      <c r="B29" s="28" t="str">
        <f>'CSI valor médio (16)'!B30</f>
        <v>Marvila</v>
      </c>
      <c r="C29" s="344">
        <f>('CSI valor médio (16)'!I30-'CSI valor médio (16)'!C30)</f>
        <v>3.481073031428835</v>
      </c>
    </row>
    <row r="30" spans="2:3" x14ac:dyDescent="0.25">
      <c r="B30" s="28" t="str">
        <f>'CSI valor médio (16)'!B31</f>
        <v>Misericórdia</v>
      </c>
      <c r="C30" s="344">
        <f>('CSI valor médio (16)'!I31-'CSI valor médio (16)'!C31)</f>
        <v>2.0494872050579147</v>
      </c>
    </row>
    <row r="31" spans="2:3" x14ac:dyDescent="0.25">
      <c r="B31" s="28" t="str">
        <f>'CSI valor médio (16)'!B32</f>
        <v>Olivais</v>
      </c>
      <c r="C31" s="344">
        <f>('CSI valor médio (16)'!I32-'CSI valor médio (16)'!C32)</f>
        <v>3.6076128836456007</v>
      </c>
    </row>
    <row r="32" spans="2:3" x14ac:dyDescent="0.25">
      <c r="B32" s="28" t="str">
        <f>'CSI valor médio (16)'!B33</f>
        <v>Parque das Nações</v>
      </c>
      <c r="C32" s="344">
        <f>('CSI valor médio (16)'!I33-'CSI valor médio (16)'!C33)</f>
        <v>2.6362528179009672</v>
      </c>
    </row>
    <row r="33" spans="2:3" x14ac:dyDescent="0.25">
      <c r="B33" s="28" t="str">
        <f>'CSI valor médio (16)'!B34</f>
        <v>Penha de França</v>
      </c>
      <c r="C33" s="344">
        <f>('CSI valor médio (16)'!I34-'CSI valor médio (16)'!C34)</f>
        <v>2.6261871240144217</v>
      </c>
    </row>
    <row r="34" spans="2:3" ht="12.75" customHeight="1" x14ac:dyDescent="0.25">
      <c r="B34" s="28" t="str">
        <f>'CSI valor médio (16)'!B35</f>
        <v>Santa Clara</v>
      </c>
      <c r="C34" s="344">
        <f>('CSI valor médio (16)'!I35-'CSI valor médio (16)'!C35)</f>
        <v>4.8403839406938118</v>
      </c>
    </row>
    <row r="35" spans="2:3" x14ac:dyDescent="0.25">
      <c r="B35" s="28" t="str">
        <f>'CSI valor médio (16)'!B36</f>
        <v>Santa Maria Maior</v>
      </c>
      <c r="C35" s="344">
        <f>('CSI valor médio (16)'!I36-'CSI valor médio (16)'!C36)</f>
        <v>-1.6491887288630664</v>
      </c>
    </row>
    <row r="36" spans="2:3" x14ac:dyDescent="0.25">
      <c r="B36" s="28" t="str">
        <f>'CSI valor médio (16)'!B37</f>
        <v>Santo António</v>
      </c>
      <c r="C36" s="344">
        <f>('CSI valor médio (16)'!I37-'CSI valor médio (16)'!C37)</f>
        <v>0.94856765939586296</v>
      </c>
    </row>
    <row r="37" spans="2:3" x14ac:dyDescent="0.25">
      <c r="B37" s="28" t="str">
        <f>'CSI valor médio (16)'!B38</f>
        <v>São Domingos de Benfica</v>
      </c>
      <c r="C37" s="344">
        <f>('CSI valor médio (16)'!I38-'CSI valor médio (16)'!C38)</f>
        <v>2.6343303422559643</v>
      </c>
    </row>
    <row r="38" spans="2:3" x14ac:dyDescent="0.25">
      <c r="B38" s="28" t="str">
        <f>'CSI valor médio (16)'!B39</f>
        <v>São Vicente</v>
      </c>
      <c r="C38" s="345">
        <f>('CSI valor médio (16)'!I39-'CSI valor médio (16)'!C39)</f>
        <v>3.3584326164406946</v>
      </c>
    </row>
    <row r="39" spans="2:3" x14ac:dyDescent="0.25">
      <c r="B39" s="31"/>
      <c r="C39" s="359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61" t="s">
        <v>245</v>
      </c>
      <c r="C5" s="462"/>
      <c r="D5" s="462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91"/>
      <c r="D6" s="391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86" t="s">
        <v>246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247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4</v>
      </c>
      <c r="B10" s="486" t="s">
        <v>248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x14ac:dyDescent="0.25">
      <c r="A11" s="113" t="s">
        <v>5</v>
      </c>
      <c r="B11" s="486" t="s">
        <v>249</v>
      </c>
      <c r="C11" s="486"/>
      <c r="D11" s="486"/>
      <c r="E11" s="486"/>
      <c r="F11" s="486"/>
      <c r="G11" s="486"/>
      <c r="H11" s="486"/>
      <c r="I11" s="486"/>
      <c r="J11" s="486"/>
      <c r="K11" s="77"/>
      <c r="L11" s="30"/>
      <c r="M11" s="30"/>
      <c r="N11" s="30"/>
    </row>
    <row r="12" spans="1:14" x14ac:dyDescent="0.25">
      <c r="A12" s="113" t="s">
        <v>6</v>
      </c>
      <c r="B12" s="486" t="s">
        <v>250</v>
      </c>
      <c r="C12" s="486"/>
      <c r="D12" s="486"/>
      <c r="E12" s="486"/>
      <c r="F12" s="486"/>
      <c r="G12" s="486"/>
      <c r="H12" s="486"/>
      <c r="I12" s="486"/>
      <c r="J12" s="486"/>
      <c r="K12" s="147"/>
      <c r="L12" s="30"/>
      <c r="M12" s="30"/>
      <c r="N12" s="30"/>
    </row>
    <row r="13" spans="1:14" x14ac:dyDescent="0.25">
      <c r="A13" s="113" t="s">
        <v>30</v>
      </c>
      <c r="B13" s="486" t="s">
        <v>251</v>
      </c>
      <c r="C13" s="486"/>
      <c r="D13" s="486"/>
      <c r="E13" s="486"/>
      <c r="F13" s="486"/>
      <c r="G13" s="486"/>
      <c r="H13" s="486"/>
      <c r="I13" s="486"/>
      <c r="J13" s="486"/>
      <c r="K13" s="147"/>
      <c r="L13" s="30"/>
      <c r="M13" s="30"/>
      <c r="N13" s="30"/>
    </row>
    <row r="14" spans="1:14" x14ac:dyDescent="0.25">
      <c r="A14" s="113" t="s">
        <v>7</v>
      </c>
      <c r="B14" s="486" t="s">
        <v>252</v>
      </c>
      <c r="C14" s="486"/>
      <c r="D14" s="486"/>
      <c r="E14" s="486"/>
      <c r="F14" s="486"/>
      <c r="G14" s="486"/>
      <c r="H14" s="486"/>
      <c r="I14" s="486"/>
      <c r="J14" s="486"/>
      <c r="K14" s="125"/>
      <c r="L14" s="30"/>
      <c r="M14" s="30"/>
      <c r="N14" s="30"/>
    </row>
    <row r="15" spans="1:14" x14ac:dyDescent="0.25">
      <c r="A15" s="113" t="s">
        <v>8</v>
      </c>
      <c r="B15" s="486" t="s">
        <v>253</v>
      </c>
      <c r="C15" s="486"/>
      <c r="D15" s="486"/>
      <c r="E15" s="486"/>
      <c r="F15" s="486"/>
      <c r="G15" s="486"/>
      <c r="H15" s="486"/>
      <c r="I15" s="486"/>
      <c r="J15" s="486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95"/>
      <c r="D16" s="395"/>
      <c r="E16" s="395"/>
      <c r="F16" s="395"/>
      <c r="G16" s="395"/>
      <c r="H16" s="395"/>
      <c r="I16" s="395"/>
      <c r="J16" s="395"/>
      <c r="K16" s="147"/>
      <c r="L16" s="30"/>
      <c r="M16" s="30"/>
      <c r="N16" s="30"/>
    </row>
    <row r="17" spans="1:14" x14ac:dyDescent="0.25">
      <c r="A17" s="113" t="s">
        <v>9</v>
      </c>
      <c r="B17" s="486" t="s">
        <v>254</v>
      </c>
      <c r="C17" s="486"/>
      <c r="D17" s="486"/>
      <c r="E17" s="486"/>
      <c r="F17" s="486"/>
      <c r="G17" s="486"/>
      <c r="H17" s="486"/>
      <c r="I17" s="486"/>
      <c r="J17" s="486"/>
      <c r="K17" s="147"/>
      <c r="L17" s="30"/>
      <c r="M17" s="30"/>
      <c r="N17" s="30"/>
    </row>
    <row r="18" spans="1:14" x14ac:dyDescent="0.25">
      <c r="A18" s="113" t="s">
        <v>142</v>
      </c>
      <c r="B18" s="486" t="s">
        <v>255</v>
      </c>
      <c r="C18" s="486"/>
      <c r="D18" s="486"/>
      <c r="E18" s="486"/>
      <c r="F18" s="486"/>
      <c r="G18" s="486"/>
      <c r="H18" s="486"/>
      <c r="I18" s="486"/>
      <c r="J18" s="486"/>
      <c r="K18" s="125"/>
      <c r="L18" s="30"/>
      <c r="M18" s="30"/>
      <c r="N18" s="30"/>
    </row>
    <row r="19" spans="1:14" x14ac:dyDescent="0.25">
      <c r="A19" s="113"/>
      <c r="B19" s="77"/>
      <c r="C19" s="395"/>
      <c r="D19" s="395"/>
      <c r="E19" s="395"/>
      <c r="F19" s="395"/>
      <c r="G19" s="395"/>
      <c r="H19" s="395"/>
      <c r="I19" s="395"/>
      <c r="J19" s="395"/>
      <c r="K19" s="125"/>
      <c r="L19" s="30"/>
      <c r="M19" s="30"/>
      <c r="N19" s="30"/>
    </row>
    <row r="20" spans="1:14" x14ac:dyDescent="0.25">
      <c r="A20" s="113"/>
      <c r="B20" s="486"/>
      <c r="C20" s="486"/>
      <c r="D20" s="486"/>
      <c r="E20" s="486"/>
      <c r="F20" s="486"/>
      <c r="G20" s="486"/>
      <c r="H20" s="486"/>
      <c r="I20" s="486"/>
      <c r="J20" s="486"/>
      <c r="K20" s="125"/>
      <c r="L20" s="30"/>
      <c r="M20" s="30"/>
      <c r="N20" s="30"/>
    </row>
    <row r="21" spans="1:14" x14ac:dyDescent="0.25">
      <c r="A21" s="113"/>
      <c r="B21" s="486"/>
      <c r="C21" s="486"/>
      <c r="D21" s="486"/>
      <c r="E21" s="486"/>
      <c r="F21" s="486"/>
      <c r="G21" s="486"/>
      <c r="H21" s="486"/>
      <c r="I21" s="486"/>
      <c r="J21" s="486"/>
      <c r="K21" s="147"/>
      <c r="L21" s="30"/>
      <c r="M21" s="30"/>
      <c r="N21" s="30"/>
    </row>
    <row r="22" spans="1:14" x14ac:dyDescent="0.25">
      <c r="A22" s="113"/>
      <c r="B22" s="463"/>
      <c r="C22" s="463"/>
      <c r="D22" s="463"/>
      <c r="E22" s="463"/>
      <c r="F22" s="463"/>
      <c r="G22" s="463"/>
      <c r="H22" s="463"/>
      <c r="I22" s="463"/>
      <c r="J22" s="463"/>
      <c r="K22" s="147"/>
      <c r="L22" s="30"/>
      <c r="M22" s="30"/>
      <c r="N22" s="30"/>
    </row>
    <row r="23" spans="1:14" x14ac:dyDescent="0.25">
      <c r="A23" s="113"/>
      <c r="B23" s="463"/>
      <c r="C23" s="463"/>
      <c r="D23" s="463"/>
      <c r="E23" s="463"/>
      <c r="F23" s="463"/>
      <c r="G23" s="463"/>
      <c r="H23" s="463"/>
      <c r="I23" s="463"/>
      <c r="J23" s="463"/>
      <c r="K23" s="77"/>
      <c r="L23" s="30"/>
      <c r="M23" s="30"/>
      <c r="N23" s="30"/>
    </row>
    <row r="24" spans="1:14" x14ac:dyDescent="0.25">
      <c r="A24" s="113"/>
      <c r="B24" s="463"/>
      <c r="C24" s="463"/>
      <c r="D24" s="463"/>
      <c r="E24" s="463"/>
      <c r="F24" s="463"/>
      <c r="G24" s="463"/>
      <c r="H24" s="463"/>
      <c r="I24" s="463"/>
      <c r="J24" s="463"/>
      <c r="K24" s="77"/>
      <c r="L24" s="30"/>
      <c r="M24" s="30"/>
      <c r="N24" s="30"/>
    </row>
    <row r="25" spans="1:14" x14ac:dyDescent="0.25">
      <c r="A25" s="113"/>
      <c r="B25" s="463"/>
      <c r="C25" s="463"/>
      <c r="D25" s="463"/>
      <c r="E25" s="463"/>
      <c r="F25" s="463"/>
      <c r="G25" s="463"/>
      <c r="H25" s="463"/>
      <c r="I25" s="463"/>
      <c r="J25" s="463"/>
      <c r="K25" s="389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89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89"/>
      <c r="L27" s="389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89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89"/>
      <c r="L31" s="389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89"/>
      <c r="L32" s="389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89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89"/>
      <c r="L34" s="389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89"/>
      <c r="L35" s="389"/>
      <c r="M35" s="389"/>
      <c r="N35" s="389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89"/>
      <c r="L36" s="389"/>
      <c r="M36" s="389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89"/>
      <c r="L37" s="389"/>
      <c r="M37" s="389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90"/>
      <c r="B45" s="79"/>
      <c r="C45" s="80"/>
      <c r="D45" s="80"/>
    </row>
    <row r="46" spans="1:14" x14ac:dyDescent="0.25">
      <c r="A46" s="390"/>
      <c r="B46" s="79"/>
      <c r="C46" s="80"/>
      <c r="D46" s="80"/>
    </row>
    <row r="47" spans="1:14" x14ac:dyDescent="0.25">
      <c r="A47" s="390"/>
      <c r="B47" s="79"/>
      <c r="C47" s="80"/>
      <c r="D47" s="80"/>
    </row>
    <row r="48" spans="1:14" x14ac:dyDescent="0.25">
      <c r="A48" s="390"/>
      <c r="B48" s="79"/>
      <c r="C48" s="80"/>
      <c r="D48" s="80"/>
    </row>
    <row r="49" spans="1:4" x14ac:dyDescent="0.25">
      <c r="A49" s="390"/>
      <c r="B49" s="79"/>
      <c r="C49" s="80"/>
      <c r="D49" s="80"/>
    </row>
    <row r="50" spans="1:4" x14ac:dyDescent="0.25">
      <c r="A50" s="390"/>
      <c r="B50" s="79"/>
      <c r="C50" s="80"/>
      <c r="D50" s="80"/>
    </row>
    <row r="51" spans="1:4" x14ac:dyDescent="0.25">
      <c r="A51" s="390"/>
      <c r="B51" s="79"/>
      <c r="C51" s="80"/>
      <c r="D51" s="80"/>
    </row>
    <row r="52" spans="1:4" x14ac:dyDescent="0.25">
      <c r="A52" s="390"/>
      <c r="B52" s="79"/>
      <c r="C52" s="80"/>
      <c r="D52" s="80"/>
    </row>
    <row r="53" spans="1:4" x14ac:dyDescent="0.25">
      <c r="A53" s="390"/>
      <c r="B53" s="79"/>
      <c r="C53" s="80"/>
      <c r="D53" s="80"/>
    </row>
    <row r="54" spans="1:4" x14ac:dyDescent="0.25">
      <c r="A54" s="390"/>
      <c r="B54" s="79"/>
      <c r="C54" s="80"/>
      <c r="D54" s="80"/>
    </row>
    <row r="55" spans="1:4" x14ac:dyDescent="0.25">
      <c r="A55" s="390"/>
      <c r="B55" s="79"/>
      <c r="C55" s="80"/>
      <c r="D55" s="80"/>
    </row>
    <row r="56" spans="1:4" x14ac:dyDescent="0.25">
      <c r="A56" s="390"/>
      <c r="B56" s="79"/>
      <c r="C56" s="80"/>
      <c r="D56" s="80"/>
    </row>
    <row r="57" spans="1:4" x14ac:dyDescent="0.25">
      <c r="A57" s="390"/>
      <c r="B57" s="79"/>
      <c r="C57" s="80"/>
      <c r="D57" s="80"/>
    </row>
    <row r="58" spans="1:4" x14ac:dyDescent="0.25">
      <c r="A58" s="390"/>
      <c r="B58" s="79"/>
      <c r="C58" s="80"/>
      <c r="D58" s="80"/>
    </row>
    <row r="59" spans="1:4" x14ac:dyDescent="0.25">
      <c r="A59" s="390"/>
      <c r="B59" s="79"/>
      <c r="C59" s="80"/>
      <c r="D59" s="80"/>
    </row>
    <row r="60" spans="1:4" x14ac:dyDescent="0.25">
      <c r="A60" s="390"/>
      <c r="B60" s="79"/>
      <c r="C60" s="80"/>
      <c r="D60" s="80"/>
    </row>
    <row r="61" spans="1:4" x14ac:dyDescent="0.25">
      <c r="A61" s="390"/>
      <c r="B61" s="79"/>
      <c r="C61" s="80"/>
      <c r="D61" s="80"/>
    </row>
    <row r="62" spans="1:4" x14ac:dyDescent="0.25">
      <c r="A62" s="390"/>
      <c r="B62" s="79"/>
      <c r="C62" s="80"/>
      <c r="D62" s="80"/>
    </row>
    <row r="63" spans="1:4" x14ac:dyDescent="0.25">
      <c r="A63" s="390"/>
      <c r="B63" s="79"/>
      <c r="C63" s="80"/>
      <c r="D63" s="80"/>
    </row>
    <row r="64" spans="1:4" x14ac:dyDescent="0.25">
      <c r="A64" s="390"/>
      <c r="B64" s="79"/>
      <c r="C64" s="80"/>
      <c r="D64" s="80"/>
    </row>
    <row r="65" spans="1:4" x14ac:dyDescent="0.25">
      <c r="A65" s="390"/>
      <c r="B65" s="79"/>
      <c r="C65" s="80"/>
      <c r="D65" s="80"/>
    </row>
    <row r="66" spans="1:4" x14ac:dyDescent="0.25">
      <c r="A66" s="390"/>
      <c r="B66" s="79"/>
      <c r="C66" s="80"/>
      <c r="D66" s="80"/>
    </row>
    <row r="67" spans="1:4" x14ac:dyDescent="0.25">
      <c r="A67" s="390"/>
      <c r="B67" s="79"/>
      <c r="C67" s="80"/>
      <c r="D67" s="80"/>
    </row>
    <row r="68" spans="1:4" x14ac:dyDescent="0.25">
      <c r="A68" s="390"/>
      <c r="B68" s="79"/>
      <c r="C68" s="80"/>
      <c r="D68" s="80"/>
    </row>
    <row r="69" spans="1:4" x14ac:dyDescent="0.25">
      <c r="A69" s="390"/>
      <c r="B69" s="79"/>
      <c r="C69" s="80"/>
      <c r="D69" s="80"/>
    </row>
    <row r="70" spans="1:4" x14ac:dyDescent="0.25">
      <c r="A70" s="390"/>
      <c r="B70" s="79"/>
      <c r="C70" s="80"/>
      <c r="D70" s="80"/>
    </row>
    <row r="71" spans="1:4" x14ac:dyDescent="0.25">
      <c r="A71" s="390"/>
      <c r="B71" s="79"/>
      <c r="C71" s="80"/>
      <c r="D71" s="80"/>
    </row>
    <row r="72" spans="1:4" x14ac:dyDescent="0.25">
      <c r="A72" s="390"/>
      <c r="B72" s="79"/>
      <c r="C72" s="80"/>
      <c r="D72" s="80"/>
    </row>
    <row r="73" spans="1:4" x14ac:dyDescent="0.25">
      <c r="A73" s="390"/>
      <c r="B73" s="79"/>
      <c r="C73" s="80"/>
      <c r="D73" s="80"/>
    </row>
    <row r="74" spans="1:4" x14ac:dyDescent="0.25">
      <c r="A74" s="390"/>
      <c r="B74" s="79"/>
      <c r="C74" s="80"/>
      <c r="D74" s="80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 (2'!A1" display="Evolução número de beneficiários de Complemento Solidário para Idosos, género, 2017, 1º trim.-4º trim."/>
    <hyperlink ref="B13:J13" location="'Beneficiarios CSI_idade % (17)'!A1" display="Número de beneficiários de Complemento Solidário para Idosos, escalão etário, 2017 (%)"/>
    <hyperlink ref="B8:J8" location="'Beneficiarios CSI_genero (17)'!A1" display="Número de Beneficiários de Complemento Solidário para Idosos, género, 2017"/>
    <hyperlink ref="B9:J9" location="'BeneficiáriosCSI_genero % (17)'!A1" display="Número de Beneficiários de Complemento Solidário para Idosos, género, 2017 (%)"/>
    <hyperlink ref="B11:J11" location="'Ev.%1º-4º trim_genero (17)'!A1" display="Evolução número de beneficiários de Complemento Solidário para Idosos, género, 2017, 1º trim.-4º trim. (%)"/>
    <hyperlink ref="B12:J12" location="'Beneficiarios CSI_idade (17)'!A1" display="Número de beneficiários de Complemento Solidário para Idosos, escalão etário, 2017"/>
    <hyperlink ref="B14:J14" location="'Ev.Nº_1º-4ºtrim_idade  (17)'!A1" display="Evolução número de beneficiários de Complemento Solidário para Idosos, escalão etário, 2017, 1º trim. - 4º trim. "/>
    <hyperlink ref="B15:J15" location="'Ev.%1º-4ºtrim_idade (17)'!A1" display="Evolução do número de beneficiários de Complemento Solidário para Idosos, escalão etário, 2017, 1º trim. - 4º trim. (%)"/>
    <hyperlink ref="B17:J17" location="'CSI valor médio (17)'!A1" display="Valor médio mensal processado por beneficiário de Complemento Solidário para Idosos, 2017 (€)"/>
    <hyperlink ref="B18:J18" location="'Ev.Nº 1ºtrim-4º trim valor  (2'!A1" display="Evolução do valor médio mensal processado por beneficiário de Complemento Solidário para Idosos, 2017, 1º trim.-4º trim. "/>
  </hyperlinks>
  <pageMargins left="0.7" right="0.7" top="0.75" bottom="0.75" header="0.3" footer="0.3"/>
  <pageSetup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E1" activePane="topRight" state="frozen"/>
      <selection pane="topRight" activeCell="S12" sqref="S12:U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246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466" t="s">
        <v>246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</row>
    <row r="10" spans="1:21" s="70" customFormat="1" ht="24.75" customHeight="1" x14ac:dyDescent="0.25">
      <c r="B10" s="7"/>
      <c r="C10" s="465" t="s">
        <v>13</v>
      </c>
      <c r="D10" s="465"/>
      <c r="E10" s="465"/>
      <c r="F10" s="45"/>
      <c r="G10" s="465" t="s">
        <v>15</v>
      </c>
      <c r="H10" s="465"/>
      <c r="I10" s="465">
        <v>2</v>
      </c>
      <c r="J10" s="45"/>
      <c r="K10" s="465" t="s">
        <v>16</v>
      </c>
      <c r="L10" s="465"/>
      <c r="M10" s="465"/>
      <c r="N10" s="46"/>
      <c r="O10" s="465" t="s">
        <v>14</v>
      </c>
      <c r="P10" s="465"/>
      <c r="Q10" s="465">
        <v>4</v>
      </c>
      <c r="S10" s="487" t="s">
        <v>219</v>
      </c>
      <c r="T10" s="487"/>
      <c r="U10" s="487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402">
        <v>116234</v>
      </c>
      <c r="D12" s="403">
        <v>49668</v>
      </c>
      <c r="E12" s="404">
        <v>165902</v>
      </c>
      <c r="F12" s="92"/>
      <c r="G12" s="402">
        <v>117511</v>
      </c>
      <c r="H12" s="403">
        <v>50270</v>
      </c>
      <c r="I12" s="404">
        <v>167781</v>
      </c>
      <c r="J12" s="93"/>
      <c r="K12" s="402">
        <v>117522</v>
      </c>
      <c r="L12" s="403">
        <v>50116</v>
      </c>
      <c r="M12" s="404">
        <v>167638</v>
      </c>
      <c r="N12" s="37"/>
      <c r="O12" s="402">
        <v>117859</v>
      </c>
      <c r="P12" s="403">
        <v>50114</v>
      </c>
      <c r="Q12" s="404">
        <v>167973</v>
      </c>
      <c r="S12" s="402">
        <v>122176</v>
      </c>
      <c r="T12" s="403">
        <v>53011</v>
      </c>
      <c r="U12" s="404">
        <v>175187</v>
      </c>
    </row>
    <row r="13" spans="1:21" s="70" customFormat="1" ht="14.25" customHeight="1" x14ac:dyDescent="0.2">
      <c r="B13" s="3" t="str">
        <f>[1]Q3.3.!A13</f>
        <v>Área Metropolitana de Lisboa</v>
      </c>
      <c r="C13" s="405">
        <v>21310</v>
      </c>
      <c r="D13" s="401">
        <v>8619</v>
      </c>
      <c r="E13" s="406">
        <v>29929</v>
      </c>
      <c r="F13" s="92"/>
      <c r="G13" s="405">
        <v>21539</v>
      </c>
      <c r="H13" s="401">
        <v>8772</v>
      </c>
      <c r="I13" s="406">
        <v>30311</v>
      </c>
      <c r="J13" s="93"/>
      <c r="K13" s="405">
        <v>21511</v>
      </c>
      <c r="L13" s="401">
        <v>8741</v>
      </c>
      <c r="M13" s="406">
        <v>30252</v>
      </c>
      <c r="N13" s="37"/>
      <c r="O13" s="405">
        <v>21571</v>
      </c>
      <c r="P13" s="401">
        <v>8754</v>
      </c>
      <c r="Q13" s="406">
        <v>30325</v>
      </c>
      <c r="S13" s="405">
        <v>22408</v>
      </c>
      <c r="T13" s="401">
        <v>9281</v>
      </c>
      <c r="U13" s="406">
        <v>31689</v>
      </c>
    </row>
    <row r="14" spans="1:21" s="70" customFormat="1" ht="14.25" customHeight="1" x14ac:dyDescent="0.2">
      <c r="B14" s="3" t="str">
        <f>[1]Q3.3.!A14</f>
        <v>Distrito de Lisboa</v>
      </c>
      <c r="C14" s="405">
        <v>17343</v>
      </c>
      <c r="D14" s="401">
        <v>7053</v>
      </c>
      <c r="E14" s="406">
        <v>24396</v>
      </c>
      <c r="F14" s="92"/>
      <c r="G14" s="405">
        <v>17558</v>
      </c>
      <c r="H14" s="401">
        <v>7165</v>
      </c>
      <c r="I14" s="406">
        <v>24723</v>
      </c>
      <c r="J14" s="93"/>
      <c r="K14" s="405">
        <v>17502</v>
      </c>
      <c r="L14" s="401">
        <v>7123</v>
      </c>
      <c r="M14" s="406">
        <v>24625</v>
      </c>
      <c r="N14" s="37"/>
      <c r="O14" s="405">
        <v>17463</v>
      </c>
      <c r="P14" s="401">
        <v>7082</v>
      </c>
      <c r="Q14" s="406">
        <v>24545</v>
      </c>
      <c r="S14" s="405">
        <v>18117</v>
      </c>
      <c r="T14" s="401">
        <v>7505</v>
      </c>
      <c r="U14" s="406">
        <v>25622</v>
      </c>
    </row>
    <row r="15" spans="1:21" s="70" customFormat="1" ht="14.25" customHeight="1" x14ac:dyDescent="0.2">
      <c r="B15" s="3" t="str">
        <f>[1]Q3.3.!A15</f>
        <v>Concelho de Lisboa</v>
      </c>
      <c r="C15" s="410">
        <v>4727</v>
      </c>
      <c r="D15" s="411">
        <v>1748</v>
      </c>
      <c r="E15" s="412">
        <v>6475</v>
      </c>
      <c r="F15" s="98"/>
      <c r="G15" s="410">
        <v>4759</v>
      </c>
      <c r="H15" s="411">
        <v>1793</v>
      </c>
      <c r="I15" s="412">
        <v>6552</v>
      </c>
      <c r="J15" s="413"/>
      <c r="K15" s="410">
        <v>4725</v>
      </c>
      <c r="L15" s="411">
        <v>1788</v>
      </c>
      <c r="M15" s="412">
        <v>6513</v>
      </c>
      <c r="N15" s="37"/>
      <c r="O15" s="410">
        <v>4696</v>
      </c>
      <c r="P15" s="411">
        <v>1786</v>
      </c>
      <c r="Q15" s="412">
        <v>6482</v>
      </c>
      <c r="R15" s="48"/>
      <c r="S15" s="410">
        <v>4889</v>
      </c>
      <c r="T15" s="411">
        <v>1883</v>
      </c>
      <c r="U15" s="412">
        <v>6772</v>
      </c>
    </row>
    <row r="16" spans="1:21" s="70" customFormat="1" ht="14.25" customHeight="1" x14ac:dyDescent="0.2">
      <c r="B16" s="28" t="s">
        <v>17</v>
      </c>
      <c r="C16" s="405">
        <v>188</v>
      </c>
      <c r="D16" s="401">
        <v>72</v>
      </c>
      <c r="E16" s="406">
        <v>260</v>
      </c>
      <c r="F16" s="94"/>
      <c r="G16" s="405">
        <v>194</v>
      </c>
      <c r="H16" s="401">
        <v>76</v>
      </c>
      <c r="I16" s="406">
        <v>270</v>
      </c>
      <c r="J16" s="94"/>
      <c r="K16" s="405">
        <v>190</v>
      </c>
      <c r="L16" s="401">
        <v>74</v>
      </c>
      <c r="M16" s="406">
        <v>264</v>
      </c>
      <c r="N16" s="73"/>
      <c r="O16" s="405">
        <v>191</v>
      </c>
      <c r="P16" s="401">
        <v>73</v>
      </c>
      <c r="Q16" s="406">
        <v>264</v>
      </c>
      <c r="S16" s="405">
        <v>195</v>
      </c>
      <c r="T16" s="401">
        <v>80</v>
      </c>
      <c r="U16" s="406">
        <v>275</v>
      </c>
    </row>
    <row r="17" spans="2:21" s="70" customFormat="1" ht="14.25" customHeight="1" x14ac:dyDescent="0.2">
      <c r="B17" s="28" t="s">
        <v>18</v>
      </c>
      <c r="C17" s="405">
        <v>106</v>
      </c>
      <c r="D17" s="401">
        <v>44</v>
      </c>
      <c r="E17" s="406">
        <v>150</v>
      </c>
      <c r="F17" s="94"/>
      <c r="G17" s="405">
        <v>105</v>
      </c>
      <c r="H17" s="401">
        <v>46</v>
      </c>
      <c r="I17" s="406">
        <v>151</v>
      </c>
      <c r="J17" s="94"/>
      <c r="K17" s="405">
        <v>105</v>
      </c>
      <c r="L17" s="401">
        <v>46</v>
      </c>
      <c r="M17" s="406">
        <v>151</v>
      </c>
      <c r="N17" s="73"/>
      <c r="O17" s="405">
        <v>103</v>
      </c>
      <c r="P17" s="401">
        <v>48</v>
      </c>
      <c r="Q17" s="406">
        <v>151</v>
      </c>
      <c r="S17" s="405">
        <v>108</v>
      </c>
      <c r="T17" s="401">
        <v>49</v>
      </c>
      <c r="U17" s="406">
        <v>157</v>
      </c>
    </row>
    <row r="18" spans="2:21" s="70" customFormat="1" ht="14.25" customHeight="1" x14ac:dyDescent="0.2">
      <c r="B18" s="28" t="s">
        <v>19</v>
      </c>
      <c r="C18" s="405">
        <v>230</v>
      </c>
      <c r="D18" s="401">
        <v>62</v>
      </c>
      <c r="E18" s="406">
        <v>292</v>
      </c>
      <c r="F18" s="94"/>
      <c r="G18" s="405">
        <v>232</v>
      </c>
      <c r="H18" s="401">
        <v>65</v>
      </c>
      <c r="I18" s="406">
        <v>297</v>
      </c>
      <c r="J18" s="94"/>
      <c r="K18" s="405">
        <v>229</v>
      </c>
      <c r="L18" s="401">
        <v>64</v>
      </c>
      <c r="M18" s="406">
        <v>293</v>
      </c>
      <c r="N18" s="73"/>
      <c r="O18" s="405">
        <v>227</v>
      </c>
      <c r="P18" s="401">
        <v>65</v>
      </c>
      <c r="Q18" s="406">
        <v>292</v>
      </c>
      <c r="S18" s="405">
        <v>232</v>
      </c>
      <c r="T18" s="401">
        <v>68</v>
      </c>
      <c r="U18" s="406">
        <v>300</v>
      </c>
    </row>
    <row r="19" spans="2:21" s="70" customFormat="1" ht="14.25" customHeight="1" x14ac:dyDescent="0.2">
      <c r="B19" s="28" t="s">
        <v>33</v>
      </c>
      <c r="C19" s="405">
        <v>158</v>
      </c>
      <c r="D19" s="401">
        <v>48</v>
      </c>
      <c r="E19" s="406">
        <v>206</v>
      </c>
      <c r="F19" s="94"/>
      <c r="G19" s="405">
        <v>158</v>
      </c>
      <c r="H19" s="401">
        <v>48</v>
      </c>
      <c r="I19" s="406">
        <v>206</v>
      </c>
      <c r="J19" s="94"/>
      <c r="K19" s="405">
        <v>156</v>
      </c>
      <c r="L19" s="401">
        <v>48</v>
      </c>
      <c r="M19" s="406">
        <v>204</v>
      </c>
      <c r="N19" s="73"/>
      <c r="O19" s="405">
        <v>155</v>
      </c>
      <c r="P19" s="401">
        <v>46</v>
      </c>
      <c r="Q19" s="406">
        <v>201</v>
      </c>
      <c r="S19" s="405">
        <v>161</v>
      </c>
      <c r="T19" s="401">
        <v>48</v>
      </c>
      <c r="U19" s="406">
        <v>209</v>
      </c>
    </row>
    <row r="20" spans="2:21" s="70" customFormat="1" ht="14.25" customHeight="1" x14ac:dyDescent="0.2">
      <c r="B20" s="28" t="s">
        <v>34</v>
      </c>
      <c r="C20" s="405">
        <v>370</v>
      </c>
      <c r="D20" s="401">
        <v>178</v>
      </c>
      <c r="E20" s="406">
        <v>548</v>
      </c>
      <c r="F20" s="94"/>
      <c r="G20" s="405">
        <v>367</v>
      </c>
      <c r="H20" s="401">
        <v>183</v>
      </c>
      <c r="I20" s="406">
        <v>550</v>
      </c>
      <c r="J20" s="94"/>
      <c r="K20" s="405">
        <v>363</v>
      </c>
      <c r="L20" s="401">
        <v>183</v>
      </c>
      <c r="M20" s="406">
        <v>546</v>
      </c>
      <c r="N20" s="73"/>
      <c r="O20" s="405">
        <v>354</v>
      </c>
      <c r="P20" s="401">
        <v>186</v>
      </c>
      <c r="Q20" s="406">
        <v>540</v>
      </c>
      <c r="S20" s="405">
        <v>374</v>
      </c>
      <c r="T20" s="401">
        <v>195</v>
      </c>
      <c r="U20" s="406">
        <v>569</v>
      </c>
    </row>
    <row r="21" spans="2:21" s="70" customFormat="1" ht="14.25" customHeight="1" x14ac:dyDescent="0.2">
      <c r="B21" s="28" t="s">
        <v>35</v>
      </c>
      <c r="C21" s="405">
        <v>189</v>
      </c>
      <c r="D21" s="401">
        <v>61</v>
      </c>
      <c r="E21" s="406">
        <v>250</v>
      </c>
      <c r="F21" s="94"/>
      <c r="G21" s="405">
        <v>190</v>
      </c>
      <c r="H21" s="401">
        <v>60</v>
      </c>
      <c r="I21" s="406">
        <v>250</v>
      </c>
      <c r="J21" s="94"/>
      <c r="K21" s="405">
        <v>191</v>
      </c>
      <c r="L21" s="401">
        <v>59</v>
      </c>
      <c r="M21" s="406">
        <v>250</v>
      </c>
      <c r="N21" s="73"/>
      <c r="O21" s="405">
        <v>192</v>
      </c>
      <c r="P21" s="401">
        <v>59</v>
      </c>
      <c r="Q21" s="406">
        <v>251</v>
      </c>
      <c r="S21" s="405">
        <v>194</v>
      </c>
      <c r="T21" s="401">
        <v>66</v>
      </c>
      <c r="U21" s="406">
        <v>260</v>
      </c>
    </row>
    <row r="22" spans="2:21" s="70" customFormat="1" ht="14.25" customHeight="1" x14ac:dyDescent="0.2">
      <c r="B22" s="28" t="s">
        <v>20</v>
      </c>
      <c r="C22" s="405">
        <v>159</v>
      </c>
      <c r="D22" s="401">
        <v>54</v>
      </c>
      <c r="E22" s="406">
        <v>213</v>
      </c>
      <c r="F22" s="94"/>
      <c r="G22" s="405">
        <v>160</v>
      </c>
      <c r="H22" s="401">
        <v>55</v>
      </c>
      <c r="I22" s="406">
        <v>215</v>
      </c>
      <c r="J22" s="94"/>
      <c r="K22" s="405">
        <v>155</v>
      </c>
      <c r="L22" s="401">
        <v>54</v>
      </c>
      <c r="M22" s="406">
        <v>209</v>
      </c>
      <c r="N22" s="73"/>
      <c r="O22" s="405">
        <v>155</v>
      </c>
      <c r="P22" s="401">
        <v>53</v>
      </c>
      <c r="Q22" s="406">
        <v>208</v>
      </c>
      <c r="S22" s="405">
        <v>165</v>
      </c>
      <c r="T22" s="401">
        <v>52</v>
      </c>
      <c r="U22" s="406">
        <v>217</v>
      </c>
    </row>
    <row r="23" spans="2:21" s="70" customFormat="1" ht="14.25" customHeight="1" x14ac:dyDescent="0.2">
      <c r="B23" s="28" t="s">
        <v>36</v>
      </c>
      <c r="C23" s="405">
        <v>117</v>
      </c>
      <c r="D23" s="401">
        <v>27</v>
      </c>
      <c r="E23" s="406">
        <v>144</v>
      </c>
      <c r="F23" s="94"/>
      <c r="G23" s="405">
        <v>115</v>
      </c>
      <c r="H23" s="401">
        <v>27</v>
      </c>
      <c r="I23" s="406">
        <v>142</v>
      </c>
      <c r="J23" s="94"/>
      <c r="K23" s="405">
        <v>119</v>
      </c>
      <c r="L23" s="401">
        <v>25</v>
      </c>
      <c r="M23" s="406">
        <v>144</v>
      </c>
      <c r="N23" s="73"/>
      <c r="O23" s="405">
        <v>117</v>
      </c>
      <c r="P23" s="401">
        <v>25</v>
      </c>
      <c r="Q23" s="406">
        <v>142</v>
      </c>
      <c r="S23" s="405">
        <v>121</v>
      </c>
      <c r="T23" s="401">
        <v>28</v>
      </c>
      <c r="U23" s="406">
        <v>149</v>
      </c>
    </row>
    <row r="24" spans="2:21" s="70" customFormat="1" ht="14.25" customHeight="1" x14ac:dyDescent="0.2">
      <c r="B24" s="28" t="s">
        <v>21</v>
      </c>
      <c r="C24" s="405">
        <v>333</v>
      </c>
      <c r="D24" s="401">
        <v>116</v>
      </c>
      <c r="E24" s="406">
        <v>449</v>
      </c>
      <c r="F24" s="94"/>
      <c r="G24" s="405">
        <v>338</v>
      </c>
      <c r="H24" s="401">
        <v>121</v>
      </c>
      <c r="I24" s="406">
        <v>459</v>
      </c>
      <c r="J24" s="94"/>
      <c r="K24" s="405">
        <v>337</v>
      </c>
      <c r="L24" s="401">
        <v>121</v>
      </c>
      <c r="M24" s="406">
        <v>458</v>
      </c>
      <c r="N24" s="73"/>
      <c r="O24" s="405">
        <v>340</v>
      </c>
      <c r="P24" s="401">
        <v>121</v>
      </c>
      <c r="Q24" s="406">
        <v>461</v>
      </c>
      <c r="S24" s="405">
        <v>348</v>
      </c>
      <c r="T24" s="401">
        <v>122</v>
      </c>
      <c r="U24" s="406">
        <v>470</v>
      </c>
    </row>
    <row r="25" spans="2:21" s="70" customFormat="1" ht="14.25" customHeight="1" x14ac:dyDescent="0.2">
      <c r="B25" s="28" t="s">
        <v>37</v>
      </c>
      <c r="C25" s="405">
        <v>189</v>
      </c>
      <c r="D25" s="401">
        <v>59</v>
      </c>
      <c r="E25" s="406">
        <v>248</v>
      </c>
      <c r="F25" s="94"/>
      <c r="G25" s="405">
        <v>192</v>
      </c>
      <c r="H25" s="401">
        <v>59</v>
      </c>
      <c r="I25" s="406">
        <v>251</v>
      </c>
      <c r="J25" s="94"/>
      <c r="K25" s="405">
        <v>191</v>
      </c>
      <c r="L25" s="401">
        <v>60</v>
      </c>
      <c r="M25" s="406">
        <v>251</v>
      </c>
      <c r="N25" s="73"/>
      <c r="O25" s="405">
        <v>185</v>
      </c>
      <c r="P25" s="401">
        <v>58</v>
      </c>
      <c r="Q25" s="406">
        <v>243</v>
      </c>
      <c r="S25" s="405">
        <v>199</v>
      </c>
      <c r="T25" s="401">
        <v>63</v>
      </c>
      <c r="U25" s="406">
        <v>262</v>
      </c>
    </row>
    <row r="26" spans="2:21" s="70" customFormat="1" ht="14.25" customHeight="1" x14ac:dyDescent="0.2">
      <c r="B26" s="28" t="s">
        <v>22</v>
      </c>
      <c r="C26" s="405">
        <v>110</v>
      </c>
      <c r="D26" s="401">
        <v>55</v>
      </c>
      <c r="E26" s="406">
        <v>165</v>
      </c>
      <c r="F26" s="94"/>
      <c r="G26" s="405">
        <v>113</v>
      </c>
      <c r="H26" s="401">
        <v>59</v>
      </c>
      <c r="I26" s="406">
        <v>172</v>
      </c>
      <c r="J26" s="94"/>
      <c r="K26" s="405">
        <v>113</v>
      </c>
      <c r="L26" s="401">
        <v>58</v>
      </c>
      <c r="M26" s="406">
        <v>171</v>
      </c>
      <c r="N26" s="73"/>
      <c r="O26" s="405">
        <v>112</v>
      </c>
      <c r="P26" s="401">
        <v>56</v>
      </c>
      <c r="Q26" s="406">
        <v>168</v>
      </c>
      <c r="S26" s="405">
        <v>118</v>
      </c>
      <c r="T26" s="401">
        <v>60</v>
      </c>
      <c r="U26" s="406">
        <v>178</v>
      </c>
    </row>
    <row r="27" spans="2:21" s="70" customFormat="1" ht="14.25" customHeight="1" x14ac:dyDescent="0.2">
      <c r="B27" s="28" t="s">
        <v>23</v>
      </c>
      <c r="C27" s="405">
        <v>130</v>
      </c>
      <c r="D27" s="401">
        <v>49</v>
      </c>
      <c r="E27" s="406">
        <v>179</v>
      </c>
      <c r="F27" s="94"/>
      <c r="G27" s="405">
        <v>129</v>
      </c>
      <c r="H27" s="401">
        <v>49</v>
      </c>
      <c r="I27" s="406">
        <v>178</v>
      </c>
      <c r="J27" s="94"/>
      <c r="K27" s="405">
        <v>129</v>
      </c>
      <c r="L27" s="401">
        <v>49</v>
      </c>
      <c r="M27" s="406">
        <v>178</v>
      </c>
      <c r="N27" s="73"/>
      <c r="O27" s="405">
        <v>127</v>
      </c>
      <c r="P27" s="401">
        <v>50</v>
      </c>
      <c r="Q27" s="406">
        <v>177</v>
      </c>
      <c r="S27" s="405">
        <v>134</v>
      </c>
      <c r="T27" s="401">
        <v>51</v>
      </c>
      <c r="U27" s="406">
        <v>185</v>
      </c>
    </row>
    <row r="28" spans="2:21" s="70" customFormat="1" ht="14.25" customHeight="1" x14ac:dyDescent="0.2">
      <c r="B28" s="28" t="s">
        <v>38</v>
      </c>
      <c r="C28" s="405">
        <v>172</v>
      </c>
      <c r="D28" s="401">
        <v>41</v>
      </c>
      <c r="E28" s="406">
        <v>213</v>
      </c>
      <c r="F28" s="94"/>
      <c r="G28" s="405">
        <v>172</v>
      </c>
      <c r="H28" s="401">
        <v>44</v>
      </c>
      <c r="I28" s="406">
        <v>216</v>
      </c>
      <c r="J28" s="94"/>
      <c r="K28" s="405">
        <v>172</v>
      </c>
      <c r="L28" s="401">
        <v>46</v>
      </c>
      <c r="M28" s="406">
        <v>218</v>
      </c>
      <c r="N28" s="73"/>
      <c r="O28" s="405">
        <v>170</v>
      </c>
      <c r="P28" s="401">
        <v>45</v>
      </c>
      <c r="Q28" s="406">
        <v>215</v>
      </c>
      <c r="S28" s="405">
        <v>174</v>
      </c>
      <c r="T28" s="401">
        <v>47</v>
      </c>
      <c r="U28" s="406">
        <v>221</v>
      </c>
    </row>
    <row r="29" spans="2:21" s="70" customFormat="1" ht="14.25" customHeight="1" x14ac:dyDescent="0.2">
      <c r="B29" s="28" t="s">
        <v>24</v>
      </c>
      <c r="C29" s="405">
        <v>208</v>
      </c>
      <c r="D29" s="401">
        <v>71</v>
      </c>
      <c r="E29" s="406">
        <v>279</v>
      </c>
      <c r="F29" s="94"/>
      <c r="G29" s="405">
        <v>211</v>
      </c>
      <c r="H29" s="401">
        <v>76</v>
      </c>
      <c r="I29" s="406">
        <v>287</v>
      </c>
      <c r="J29" s="94"/>
      <c r="K29" s="405">
        <v>206</v>
      </c>
      <c r="L29" s="401">
        <v>79</v>
      </c>
      <c r="M29" s="406">
        <v>285</v>
      </c>
      <c r="N29" s="73"/>
      <c r="O29" s="405">
        <v>203</v>
      </c>
      <c r="P29" s="401">
        <v>77</v>
      </c>
      <c r="Q29" s="406">
        <v>280</v>
      </c>
      <c r="S29" s="405">
        <v>218</v>
      </c>
      <c r="T29" s="401">
        <v>79</v>
      </c>
      <c r="U29" s="406">
        <v>297</v>
      </c>
    </row>
    <row r="30" spans="2:21" s="70" customFormat="1" ht="14.25" customHeight="1" x14ac:dyDescent="0.2">
      <c r="B30" s="28" t="s">
        <v>25</v>
      </c>
      <c r="C30" s="405">
        <v>465</v>
      </c>
      <c r="D30" s="401">
        <v>171</v>
      </c>
      <c r="E30" s="406">
        <v>636</v>
      </c>
      <c r="F30" s="94"/>
      <c r="G30" s="405">
        <v>471</v>
      </c>
      <c r="H30" s="401">
        <v>173</v>
      </c>
      <c r="I30" s="406">
        <v>644</v>
      </c>
      <c r="J30" s="94"/>
      <c r="K30" s="405">
        <v>466</v>
      </c>
      <c r="L30" s="401">
        <v>176</v>
      </c>
      <c r="M30" s="406">
        <v>642</v>
      </c>
      <c r="N30" s="73"/>
      <c r="O30" s="405">
        <v>466</v>
      </c>
      <c r="P30" s="401">
        <v>179</v>
      </c>
      <c r="Q30" s="406">
        <v>645</v>
      </c>
      <c r="S30" s="405">
        <v>491</v>
      </c>
      <c r="T30" s="401">
        <v>187</v>
      </c>
      <c r="U30" s="406">
        <v>678</v>
      </c>
    </row>
    <row r="31" spans="2:21" s="70" customFormat="1" ht="14.25" customHeight="1" x14ac:dyDescent="0.2">
      <c r="B31" s="28" t="s">
        <v>39</v>
      </c>
      <c r="C31" s="405">
        <v>143</v>
      </c>
      <c r="D31" s="401">
        <v>62</v>
      </c>
      <c r="E31" s="406">
        <v>205</v>
      </c>
      <c r="F31" s="94"/>
      <c r="G31" s="405">
        <v>141</v>
      </c>
      <c r="H31" s="401">
        <v>62</v>
      </c>
      <c r="I31" s="406">
        <v>203</v>
      </c>
      <c r="J31" s="94"/>
      <c r="K31" s="405">
        <v>140</v>
      </c>
      <c r="L31" s="401">
        <v>61</v>
      </c>
      <c r="M31" s="406">
        <v>201</v>
      </c>
      <c r="N31" s="73"/>
      <c r="O31" s="405">
        <v>139</v>
      </c>
      <c r="P31" s="401">
        <v>62</v>
      </c>
      <c r="Q31" s="406">
        <v>201</v>
      </c>
      <c r="S31" s="405">
        <v>147</v>
      </c>
      <c r="T31" s="401">
        <v>65</v>
      </c>
      <c r="U31" s="406">
        <v>212</v>
      </c>
    </row>
    <row r="32" spans="2:21" s="70" customFormat="1" ht="14.25" customHeight="1" x14ac:dyDescent="0.2">
      <c r="B32" s="28" t="s">
        <v>40</v>
      </c>
      <c r="C32" s="405">
        <v>255</v>
      </c>
      <c r="D32" s="401">
        <v>86</v>
      </c>
      <c r="E32" s="406">
        <v>341</v>
      </c>
      <c r="F32" s="94"/>
      <c r="G32" s="405">
        <v>261</v>
      </c>
      <c r="H32" s="401">
        <v>87</v>
      </c>
      <c r="I32" s="406">
        <v>348</v>
      </c>
      <c r="J32" s="94"/>
      <c r="K32" s="405">
        <v>262</v>
      </c>
      <c r="L32" s="401">
        <v>88</v>
      </c>
      <c r="M32" s="406">
        <v>350</v>
      </c>
      <c r="N32" s="73"/>
      <c r="O32" s="405">
        <v>261</v>
      </c>
      <c r="P32" s="401">
        <v>87</v>
      </c>
      <c r="Q32" s="406">
        <v>348</v>
      </c>
      <c r="S32" s="405">
        <v>270</v>
      </c>
      <c r="T32" s="401">
        <v>93</v>
      </c>
      <c r="U32" s="406">
        <v>363</v>
      </c>
    </row>
    <row r="33" spans="2:21" s="70" customFormat="1" ht="14.25" customHeight="1" x14ac:dyDescent="0.2">
      <c r="B33" s="28" t="s">
        <v>41</v>
      </c>
      <c r="C33" s="405">
        <v>44</v>
      </c>
      <c r="D33" s="401">
        <v>25</v>
      </c>
      <c r="E33" s="406">
        <v>69</v>
      </c>
      <c r="F33" s="94"/>
      <c r="G33" s="405">
        <v>44</v>
      </c>
      <c r="H33" s="401">
        <v>26</v>
      </c>
      <c r="I33" s="406">
        <v>70</v>
      </c>
      <c r="J33" s="94"/>
      <c r="K33" s="405">
        <v>44</v>
      </c>
      <c r="L33" s="401">
        <v>27</v>
      </c>
      <c r="M33" s="406">
        <v>71</v>
      </c>
      <c r="N33" s="73"/>
      <c r="O33" s="405">
        <v>45</v>
      </c>
      <c r="P33" s="401">
        <v>27</v>
      </c>
      <c r="Q33" s="406">
        <v>72</v>
      </c>
      <c r="S33" s="405">
        <v>48</v>
      </c>
      <c r="T33" s="401">
        <v>28</v>
      </c>
      <c r="U33" s="406">
        <v>76</v>
      </c>
    </row>
    <row r="34" spans="2:21" s="70" customFormat="1" ht="14.25" customHeight="1" x14ac:dyDescent="0.2">
      <c r="B34" s="28" t="s">
        <v>26</v>
      </c>
      <c r="C34" s="405">
        <v>330</v>
      </c>
      <c r="D34" s="401">
        <v>134</v>
      </c>
      <c r="E34" s="406">
        <v>464</v>
      </c>
      <c r="F34" s="94"/>
      <c r="G34" s="405">
        <v>335</v>
      </c>
      <c r="H34" s="401">
        <v>137</v>
      </c>
      <c r="I34" s="406">
        <v>472</v>
      </c>
      <c r="J34" s="94"/>
      <c r="K34" s="405">
        <v>331</v>
      </c>
      <c r="L34" s="401">
        <v>139</v>
      </c>
      <c r="M34" s="406">
        <v>470</v>
      </c>
      <c r="N34" s="73"/>
      <c r="O34" s="405">
        <v>333</v>
      </c>
      <c r="P34" s="401">
        <v>140</v>
      </c>
      <c r="Q34" s="406">
        <v>473</v>
      </c>
      <c r="S34" s="405">
        <v>342</v>
      </c>
      <c r="T34" s="401">
        <v>145</v>
      </c>
      <c r="U34" s="406">
        <v>487</v>
      </c>
    </row>
    <row r="35" spans="2:21" s="70" customFormat="1" ht="14.25" customHeight="1" x14ac:dyDescent="0.2">
      <c r="B35" s="28" t="s">
        <v>42</v>
      </c>
      <c r="C35" s="405">
        <v>246</v>
      </c>
      <c r="D35" s="401">
        <v>110</v>
      </c>
      <c r="E35" s="406">
        <v>356</v>
      </c>
      <c r="F35" s="94"/>
      <c r="G35" s="405">
        <v>246</v>
      </c>
      <c r="H35" s="401">
        <v>110</v>
      </c>
      <c r="I35" s="406">
        <v>356</v>
      </c>
      <c r="J35" s="374"/>
      <c r="K35" s="405">
        <v>249</v>
      </c>
      <c r="L35" s="401">
        <v>108</v>
      </c>
      <c r="M35" s="406">
        <v>357</v>
      </c>
      <c r="N35" s="248"/>
      <c r="O35" s="405">
        <v>250</v>
      </c>
      <c r="P35" s="401">
        <v>107</v>
      </c>
      <c r="Q35" s="406">
        <v>357</v>
      </c>
      <c r="S35" s="405">
        <v>259</v>
      </c>
      <c r="T35" s="401">
        <v>116</v>
      </c>
      <c r="U35" s="406">
        <v>375</v>
      </c>
    </row>
    <row r="36" spans="2:21" s="70" customFormat="1" ht="14.25" customHeight="1" x14ac:dyDescent="0.2">
      <c r="B36" s="28" t="s">
        <v>43</v>
      </c>
      <c r="C36" s="405">
        <v>156</v>
      </c>
      <c r="D36" s="401">
        <v>88</v>
      </c>
      <c r="E36" s="406">
        <v>244</v>
      </c>
      <c r="F36" s="94"/>
      <c r="G36" s="405">
        <v>156</v>
      </c>
      <c r="H36" s="401">
        <v>91</v>
      </c>
      <c r="I36" s="406">
        <v>247</v>
      </c>
      <c r="J36" s="242"/>
      <c r="K36" s="405">
        <v>152</v>
      </c>
      <c r="L36" s="401">
        <v>89</v>
      </c>
      <c r="M36" s="406">
        <v>241</v>
      </c>
      <c r="N36" s="249"/>
      <c r="O36" s="405">
        <v>149</v>
      </c>
      <c r="P36" s="401">
        <v>86</v>
      </c>
      <c r="Q36" s="406">
        <v>235</v>
      </c>
      <c r="S36" s="405">
        <v>160</v>
      </c>
      <c r="T36" s="401">
        <v>94</v>
      </c>
      <c r="U36" s="406">
        <v>254</v>
      </c>
    </row>
    <row r="37" spans="2:21" s="70" customFormat="1" ht="14.25" customHeight="1" x14ac:dyDescent="0.2">
      <c r="B37" s="28" t="s">
        <v>44</v>
      </c>
      <c r="C37" s="405">
        <v>111</v>
      </c>
      <c r="D37" s="401">
        <v>49</v>
      </c>
      <c r="E37" s="406">
        <v>160</v>
      </c>
      <c r="F37" s="94"/>
      <c r="G37" s="405">
        <v>112</v>
      </c>
      <c r="H37" s="401">
        <v>49</v>
      </c>
      <c r="I37" s="406">
        <v>161</v>
      </c>
      <c r="J37" s="242"/>
      <c r="K37" s="405">
        <v>111</v>
      </c>
      <c r="L37" s="401">
        <v>47</v>
      </c>
      <c r="M37" s="406">
        <v>158</v>
      </c>
      <c r="N37" s="249"/>
      <c r="O37" s="405">
        <v>112</v>
      </c>
      <c r="P37" s="401">
        <v>48</v>
      </c>
      <c r="Q37" s="406">
        <v>160</v>
      </c>
      <c r="S37" s="405">
        <v>111</v>
      </c>
      <c r="T37" s="401">
        <v>49</v>
      </c>
      <c r="U37" s="406">
        <v>160</v>
      </c>
    </row>
    <row r="38" spans="2:21" s="70" customFormat="1" ht="14.25" customHeight="1" x14ac:dyDescent="0.2">
      <c r="B38" s="28" t="s">
        <v>27</v>
      </c>
      <c r="C38" s="405">
        <v>149</v>
      </c>
      <c r="D38" s="401">
        <v>47</v>
      </c>
      <c r="E38" s="406">
        <v>196</v>
      </c>
      <c r="F38" s="94"/>
      <c r="G38" s="405">
        <v>148</v>
      </c>
      <c r="H38" s="401">
        <v>52</v>
      </c>
      <c r="I38" s="406">
        <v>200</v>
      </c>
      <c r="J38" s="242"/>
      <c r="K38" s="405">
        <v>147</v>
      </c>
      <c r="L38" s="401">
        <v>51</v>
      </c>
      <c r="M38" s="406">
        <v>198</v>
      </c>
      <c r="N38" s="249"/>
      <c r="O38" s="405">
        <v>145</v>
      </c>
      <c r="P38" s="401">
        <v>52</v>
      </c>
      <c r="Q38" s="406">
        <v>197</v>
      </c>
      <c r="S38" s="405">
        <v>151</v>
      </c>
      <c r="T38" s="401">
        <v>56</v>
      </c>
      <c r="U38" s="406">
        <v>207</v>
      </c>
    </row>
    <row r="39" spans="2:21" s="1" customFormat="1" ht="15" x14ac:dyDescent="0.25">
      <c r="B39" s="28" t="s">
        <v>137</v>
      </c>
      <c r="C39" s="407">
        <v>169</v>
      </c>
      <c r="D39" s="408">
        <v>39</v>
      </c>
      <c r="E39" s="409">
        <v>208</v>
      </c>
      <c r="F39" s="387"/>
      <c r="G39" s="407">
        <v>169</v>
      </c>
      <c r="H39" s="408">
        <v>38</v>
      </c>
      <c r="I39" s="409">
        <v>207</v>
      </c>
      <c r="J39" s="243"/>
      <c r="K39" s="407">
        <v>167</v>
      </c>
      <c r="L39" s="408">
        <v>36</v>
      </c>
      <c r="M39" s="409">
        <v>203</v>
      </c>
      <c r="N39" s="250"/>
      <c r="O39" s="407">
        <v>165</v>
      </c>
      <c r="P39" s="408">
        <v>36</v>
      </c>
      <c r="Q39" s="409">
        <v>201</v>
      </c>
      <c r="S39" s="407">
        <v>169</v>
      </c>
      <c r="T39" s="408">
        <v>42</v>
      </c>
      <c r="U39" s="409">
        <v>211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O15" sqref="O15:P15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247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466" t="s">
        <v>246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</row>
    <row r="10" spans="1:16" s="70" customFormat="1" ht="24.75" customHeight="1" x14ac:dyDescent="0.25">
      <c r="B10" s="7"/>
      <c r="C10" s="465" t="s">
        <v>13</v>
      </c>
      <c r="D10" s="465"/>
      <c r="E10" s="45"/>
      <c r="F10" s="465" t="s">
        <v>15</v>
      </c>
      <c r="G10" s="465"/>
      <c r="H10" s="45"/>
      <c r="I10" s="465" t="s">
        <v>16</v>
      </c>
      <c r="J10" s="465"/>
      <c r="K10" s="46"/>
      <c r="L10" s="465" t="s">
        <v>14</v>
      </c>
      <c r="M10" s="465"/>
      <c r="O10" s="487" t="s">
        <v>216</v>
      </c>
      <c r="P10" s="487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(17)'!B12</f>
        <v>Portugal</v>
      </c>
      <c r="C12" s="99">
        <f>'Beneficiarios CSI_genero (17)'!C12/'Beneficiarios CSI_genero (17)'!E12</f>
        <v>0.7006184373907488</v>
      </c>
      <c r="D12" s="100">
        <f>'Beneficiarios CSI_genero (17)'!D12/'Beneficiarios CSI_genero (17)'!E12</f>
        <v>0.29938156260925125</v>
      </c>
      <c r="E12" s="92"/>
      <c r="F12" s="99">
        <f>'Beneficiarios CSI_genero (17)'!G12/'Beneficiarios CSI_genero (17)'!I12</f>
        <v>0.70038323767291888</v>
      </c>
      <c r="G12" s="100">
        <f>'Beneficiarios CSI_genero (17)'!H12/'Beneficiarios CSI_genero (17)'!I12</f>
        <v>0.29961676232708112</v>
      </c>
      <c r="H12" s="375"/>
      <c r="I12" s="99">
        <f>'Beneficiarios CSI_genero (17)'!K12/'Beneficiarios CSI_genero (17)'!M12</f>
        <v>0.70104630215106356</v>
      </c>
      <c r="J12" s="100">
        <f>'Beneficiarios CSI_genero (17)'!L12/'Beneficiarios CSI_genero (17)'!M12</f>
        <v>0.29895369784893638</v>
      </c>
      <c r="K12" s="376"/>
      <c r="L12" s="99">
        <f>'Beneficiarios CSI_genero (17)'!O12/'Beneficiarios CSI_genero (17)'!Q12</f>
        <v>0.70165443255761339</v>
      </c>
      <c r="M12" s="100">
        <f>'Beneficiarios CSI_genero (17)'!P12/'Beneficiarios CSI_genero (17)'!Q12</f>
        <v>0.29834556744238655</v>
      </c>
      <c r="N12" s="377"/>
      <c r="O12" s="99">
        <f>'Beneficiarios CSI_genero (17)'!S12/'Beneficiarios CSI_genero (17)'!U12</f>
        <v>0.69740334613869748</v>
      </c>
      <c r="P12" s="100">
        <f>'Beneficiarios CSI_genero (17)'!T12/'Beneficiarios CSI_genero (17)'!U12</f>
        <v>0.30259665386130247</v>
      </c>
    </row>
    <row r="13" spans="1:16" s="70" customFormat="1" ht="14.25" customHeight="1" x14ac:dyDescent="0.2">
      <c r="B13" s="3" t="str">
        <f>'Beneficiarios CSI_genero (17)'!B13</f>
        <v>Área Metropolitana de Lisboa</v>
      </c>
      <c r="C13" s="101">
        <f>'Beneficiarios CSI_genero (17)'!C13/'Beneficiarios CSI_genero (17)'!E13</f>
        <v>0.71201844364997158</v>
      </c>
      <c r="D13" s="102">
        <f>'Beneficiarios CSI_genero (17)'!D13/'Beneficiarios CSI_genero (17)'!E13</f>
        <v>0.28798155635002842</v>
      </c>
      <c r="E13" s="92"/>
      <c r="F13" s="101">
        <f>'Beneficiarios CSI_genero (17)'!G13/'Beneficiarios CSI_genero (17)'!I13</f>
        <v>0.71060011217049912</v>
      </c>
      <c r="G13" s="102">
        <f>'Beneficiarios CSI_genero (17)'!H13/'Beneficiarios CSI_genero (17)'!I13</f>
        <v>0.28939988782950082</v>
      </c>
      <c r="H13" s="375"/>
      <c r="I13" s="101">
        <f>'Beneficiarios CSI_genero (17)'!K13/'Beneficiarios CSI_genero (17)'!M13</f>
        <v>0.7110604257569747</v>
      </c>
      <c r="J13" s="102">
        <f>'Beneficiarios CSI_genero (17)'!L13/'Beneficiarios CSI_genero (17)'!M13</f>
        <v>0.28893957424302524</v>
      </c>
      <c r="K13" s="376"/>
      <c r="L13" s="101">
        <f>'Beneficiarios CSI_genero (17)'!O13/'Beneficiarios CSI_genero (17)'!Q13</f>
        <v>0.71132728771640563</v>
      </c>
      <c r="M13" s="102">
        <f>'Beneficiarios CSI_genero (17)'!P13/'Beneficiarios CSI_genero (17)'!Q13</f>
        <v>0.28867271228359437</v>
      </c>
      <c r="N13" s="377"/>
      <c r="O13" s="101">
        <f>'Beneficiarios CSI_genero (17)'!S13/'Beneficiarios CSI_genero (17)'!U13</f>
        <v>0.70712234529331941</v>
      </c>
      <c r="P13" s="102">
        <f>'Beneficiarios CSI_genero (17)'!T13/'Beneficiarios CSI_genero (17)'!U13</f>
        <v>0.29287765470668053</v>
      </c>
    </row>
    <row r="14" spans="1:16" s="70" customFormat="1" ht="14.25" customHeight="1" x14ac:dyDescent="0.2">
      <c r="B14" s="3" t="str">
        <f>'Beneficiarios CSI_genero (17)'!B14</f>
        <v>Distrito de Lisboa</v>
      </c>
      <c r="C14" s="101">
        <f>'Beneficiarios CSI_genero (17)'!C14/'Beneficiarios CSI_genero (17)'!E14</f>
        <v>0.71089522872602062</v>
      </c>
      <c r="D14" s="102">
        <f>'Beneficiarios CSI_genero (17)'!D14/'Beneficiarios CSI_genero (17)'!E14</f>
        <v>0.28910477127397932</v>
      </c>
      <c r="E14" s="92"/>
      <c r="F14" s="101">
        <f>'Beneficiarios CSI_genero (17)'!G14/'Beneficiarios CSI_genero (17)'!I14</f>
        <v>0.71018889293370546</v>
      </c>
      <c r="G14" s="102">
        <f>'Beneficiarios CSI_genero (17)'!H14/'Beneficiarios CSI_genero (17)'!I14</f>
        <v>0.28981110706629454</v>
      </c>
      <c r="H14" s="375"/>
      <c r="I14" s="101">
        <f>'Beneficiarios CSI_genero (17)'!K14/'Beneficiarios CSI_genero (17)'!M14</f>
        <v>0.71074111675126905</v>
      </c>
      <c r="J14" s="102">
        <f>'Beneficiarios CSI_genero (17)'!L14/'Beneficiarios CSI_genero (17)'!M14</f>
        <v>0.28925888324873095</v>
      </c>
      <c r="K14" s="376"/>
      <c r="L14" s="101">
        <f>'Beneficiarios CSI_genero (17)'!O14/'Beneficiarios CSI_genero (17)'!Q14</f>
        <v>0.71146873090242413</v>
      </c>
      <c r="M14" s="102">
        <f>'Beneficiarios CSI_genero (17)'!P14/'Beneficiarios CSI_genero (17)'!Q14</f>
        <v>0.28853126909757587</v>
      </c>
      <c r="N14" s="377"/>
      <c r="O14" s="101">
        <f>'Beneficiarios CSI_genero (17)'!S14/'Beneficiarios CSI_genero (17)'!U14</f>
        <v>0.70708765904300996</v>
      </c>
      <c r="P14" s="102">
        <f>'Beneficiarios CSI_genero (17)'!T14/'Beneficiarios CSI_genero (17)'!U14</f>
        <v>0.29291234095699009</v>
      </c>
    </row>
    <row r="15" spans="1:16" s="70" customFormat="1" ht="14.25" customHeight="1" x14ac:dyDescent="0.2">
      <c r="B15" s="3" t="str">
        <f>'Beneficiarios CSI_genero (17)'!B15</f>
        <v>Concelho de Lisboa</v>
      </c>
      <c r="C15" s="414">
        <f>'Beneficiarios CSI_genero (17)'!C15/'Beneficiarios CSI_genero (17)'!E15</f>
        <v>0.73003861003861004</v>
      </c>
      <c r="D15" s="415">
        <f>'Beneficiarios CSI_genero (17)'!D15/'Beneficiarios CSI_genero (17)'!E15</f>
        <v>0.26996138996138996</v>
      </c>
      <c r="E15" s="98"/>
      <c r="F15" s="414">
        <f>'Beneficiarios CSI_genero (17)'!G15/'Beneficiarios CSI_genero (17)'!I15</f>
        <v>0.72634310134310132</v>
      </c>
      <c r="G15" s="415">
        <f>'Beneficiarios CSI_genero (17)'!H15/'Beneficiarios CSI_genero (17)'!I15</f>
        <v>0.27365689865689868</v>
      </c>
      <c r="H15" s="382"/>
      <c r="I15" s="414">
        <f>'Beneficiarios CSI_genero (17)'!K15/'Beneficiarios CSI_genero (17)'!M15</f>
        <v>0.72547213265776145</v>
      </c>
      <c r="J15" s="415">
        <f>'Beneficiarios CSI_genero (17)'!L15/'Beneficiarios CSI_genero (17)'!M15</f>
        <v>0.27452786734223861</v>
      </c>
      <c r="K15" s="416"/>
      <c r="L15" s="414">
        <f>'Beneficiarios CSI_genero (17)'!O15/'Beneficiarios CSI_genero (17)'!Q15</f>
        <v>0.72446775686516507</v>
      </c>
      <c r="M15" s="415">
        <f>'Beneficiarios CSI_genero (17)'!P15/'Beneficiarios CSI_genero (17)'!Q15</f>
        <v>0.27553224313483493</v>
      </c>
      <c r="N15" s="378"/>
      <c r="O15" s="169">
        <f>'Beneficiarios CSI_genero (17)'!S15/'Beneficiarios CSI_genero (17)'!U15</f>
        <v>0.72194329592439455</v>
      </c>
      <c r="P15" s="170">
        <f>'Beneficiarios CSI_genero (17)'!T15/'Beneficiarios CSI_genero (17)'!U15</f>
        <v>0.27805670407560545</v>
      </c>
    </row>
    <row r="16" spans="1:16" s="70" customFormat="1" ht="14.25" customHeight="1" x14ac:dyDescent="0.2">
      <c r="B16" s="28" t="str">
        <f>'Beneficiarios CSI_genero (17)'!B16</f>
        <v>Ajuda</v>
      </c>
      <c r="C16" s="101">
        <f>'Beneficiarios CSI_genero (17)'!C16/'Beneficiarios CSI_genero (17)'!E16</f>
        <v>0.72307692307692306</v>
      </c>
      <c r="D16" s="102">
        <f>'Beneficiarios CSI_genero (17)'!D16/'Beneficiarios CSI_genero (17)'!E16</f>
        <v>0.27692307692307694</v>
      </c>
      <c r="E16" s="94"/>
      <c r="F16" s="101">
        <f>'Beneficiarios CSI_genero (17)'!G16/'Beneficiarios CSI_genero (17)'!I16</f>
        <v>0.71851851851851856</v>
      </c>
      <c r="G16" s="102">
        <f>'Beneficiarios CSI_genero (17)'!H16/'Beneficiarios CSI_genero (17)'!I16</f>
        <v>0.2814814814814815</v>
      </c>
      <c r="H16" s="379"/>
      <c r="I16" s="101">
        <f>'Beneficiarios CSI_genero (17)'!K16/'Beneficiarios CSI_genero (17)'!M16</f>
        <v>0.71969696969696972</v>
      </c>
      <c r="J16" s="102">
        <f>'Beneficiarios CSI_genero (17)'!L16/'Beneficiarios CSI_genero (17)'!M16</f>
        <v>0.28030303030303028</v>
      </c>
      <c r="K16" s="380"/>
      <c r="L16" s="101">
        <f>'Beneficiarios CSI_genero (17)'!O16/'Beneficiarios CSI_genero (17)'!Q16</f>
        <v>0.72348484848484851</v>
      </c>
      <c r="M16" s="102">
        <f>'Beneficiarios CSI_genero (17)'!P16/'Beneficiarios CSI_genero (17)'!Q16</f>
        <v>0.27651515151515149</v>
      </c>
      <c r="N16" s="377"/>
      <c r="O16" s="101">
        <f>'Beneficiarios CSI_genero (17)'!S16/'Beneficiarios CSI_genero (17)'!U16</f>
        <v>0.70909090909090911</v>
      </c>
      <c r="P16" s="102">
        <f>'Beneficiarios CSI_genero (17)'!T16/'Beneficiarios CSI_genero (17)'!U16</f>
        <v>0.29090909090909089</v>
      </c>
    </row>
    <row r="17" spans="2:16" s="70" customFormat="1" ht="14.25" customHeight="1" x14ac:dyDescent="0.2">
      <c r="B17" s="28" t="str">
        <f>'Beneficiarios CSI_genero (17)'!B17</f>
        <v>Alcântara</v>
      </c>
      <c r="C17" s="101">
        <f>'Beneficiarios CSI_genero (17)'!C17/'Beneficiarios CSI_genero (17)'!E17</f>
        <v>0.70666666666666667</v>
      </c>
      <c r="D17" s="102">
        <f>'Beneficiarios CSI_genero (17)'!D17/'Beneficiarios CSI_genero (17)'!E17</f>
        <v>0.29333333333333333</v>
      </c>
      <c r="E17" s="94"/>
      <c r="F17" s="101">
        <f>'Beneficiarios CSI_genero (17)'!G17/'Beneficiarios CSI_genero (17)'!I17</f>
        <v>0.69536423841059603</v>
      </c>
      <c r="G17" s="102">
        <f>'Beneficiarios CSI_genero (17)'!H17/'Beneficiarios CSI_genero (17)'!I17</f>
        <v>0.30463576158940397</v>
      </c>
      <c r="H17" s="379"/>
      <c r="I17" s="101">
        <f>'Beneficiarios CSI_genero (17)'!K17/'Beneficiarios CSI_genero (17)'!M17</f>
        <v>0.69536423841059603</v>
      </c>
      <c r="J17" s="102">
        <f>'Beneficiarios CSI_genero (17)'!L17/'Beneficiarios CSI_genero (17)'!M17</f>
        <v>0.30463576158940397</v>
      </c>
      <c r="K17" s="380"/>
      <c r="L17" s="101">
        <f>'Beneficiarios CSI_genero (17)'!O17/'Beneficiarios CSI_genero (17)'!Q17</f>
        <v>0.68211920529801329</v>
      </c>
      <c r="M17" s="102">
        <f>'Beneficiarios CSI_genero (17)'!P17/'Beneficiarios CSI_genero (17)'!Q17</f>
        <v>0.31788079470198677</v>
      </c>
      <c r="N17" s="377"/>
      <c r="O17" s="101">
        <f>'Beneficiarios CSI_genero (17)'!S17/'Beneficiarios CSI_genero (17)'!U17</f>
        <v>0.68789808917197448</v>
      </c>
      <c r="P17" s="102">
        <f>'Beneficiarios CSI_genero (17)'!T17/'Beneficiarios CSI_genero (17)'!U17</f>
        <v>0.31210191082802546</v>
      </c>
    </row>
    <row r="18" spans="2:16" s="70" customFormat="1" ht="14.25" customHeight="1" x14ac:dyDescent="0.2">
      <c r="B18" s="28" t="str">
        <f>'Beneficiarios CSI_genero (17)'!B18</f>
        <v>Alvalade</v>
      </c>
      <c r="C18" s="101">
        <f>'Beneficiarios CSI_genero (17)'!C18/'Beneficiarios CSI_genero (17)'!E18</f>
        <v>0.78767123287671237</v>
      </c>
      <c r="D18" s="102">
        <f>'Beneficiarios CSI_genero (17)'!D18/'Beneficiarios CSI_genero (17)'!E18</f>
        <v>0.21232876712328766</v>
      </c>
      <c r="E18" s="94"/>
      <c r="F18" s="101">
        <f>'Beneficiarios CSI_genero (17)'!G18/'Beneficiarios CSI_genero (17)'!I18</f>
        <v>0.78114478114478114</v>
      </c>
      <c r="G18" s="102">
        <f>'Beneficiarios CSI_genero (17)'!H18/'Beneficiarios CSI_genero (17)'!I18</f>
        <v>0.21885521885521886</v>
      </c>
      <c r="H18" s="379"/>
      <c r="I18" s="101">
        <f>'Beneficiarios CSI_genero (17)'!K18/'Beneficiarios CSI_genero (17)'!M18</f>
        <v>0.78156996587030714</v>
      </c>
      <c r="J18" s="102">
        <f>'Beneficiarios CSI_genero (17)'!L18/'Beneficiarios CSI_genero (17)'!M18</f>
        <v>0.21843003412969283</v>
      </c>
      <c r="K18" s="380"/>
      <c r="L18" s="101">
        <f>'Beneficiarios CSI_genero (17)'!O18/'Beneficiarios CSI_genero (17)'!Q18</f>
        <v>0.7773972602739726</v>
      </c>
      <c r="M18" s="102">
        <f>'Beneficiarios CSI_genero (17)'!P18/'Beneficiarios CSI_genero (17)'!Q18</f>
        <v>0.2226027397260274</v>
      </c>
      <c r="N18" s="377"/>
      <c r="O18" s="101">
        <f>'Beneficiarios CSI_genero (17)'!S18/'Beneficiarios CSI_genero (17)'!U18</f>
        <v>0.77333333333333332</v>
      </c>
      <c r="P18" s="102">
        <f>'Beneficiarios CSI_genero (17)'!T18/'Beneficiarios CSI_genero (17)'!U18</f>
        <v>0.22666666666666666</v>
      </c>
    </row>
    <row r="19" spans="2:16" s="70" customFormat="1" ht="14.25" customHeight="1" x14ac:dyDescent="0.2">
      <c r="B19" s="28" t="str">
        <f>'Beneficiarios CSI_genero (17)'!B19</f>
        <v>Areeiro</v>
      </c>
      <c r="C19" s="101">
        <f>'Beneficiarios CSI_genero (17)'!C19/'Beneficiarios CSI_genero (17)'!E19</f>
        <v>0.76699029126213591</v>
      </c>
      <c r="D19" s="102">
        <f>'Beneficiarios CSI_genero (17)'!D19/'Beneficiarios CSI_genero (17)'!E19</f>
        <v>0.23300970873786409</v>
      </c>
      <c r="E19" s="94"/>
      <c r="F19" s="101">
        <f>'Beneficiarios CSI_genero (17)'!G19/'Beneficiarios CSI_genero (17)'!I19</f>
        <v>0.76699029126213591</v>
      </c>
      <c r="G19" s="102">
        <f>'Beneficiarios CSI_genero (17)'!H19/'Beneficiarios CSI_genero (17)'!I19</f>
        <v>0.23300970873786409</v>
      </c>
      <c r="H19" s="379"/>
      <c r="I19" s="101">
        <f>'Beneficiarios CSI_genero (17)'!K19/'Beneficiarios CSI_genero (17)'!M19</f>
        <v>0.76470588235294112</v>
      </c>
      <c r="J19" s="102">
        <f>'Beneficiarios CSI_genero (17)'!L19/'Beneficiarios CSI_genero (17)'!M19</f>
        <v>0.23529411764705882</v>
      </c>
      <c r="K19" s="380"/>
      <c r="L19" s="101">
        <f>'Beneficiarios CSI_genero (17)'!O19/'Beneficiarios CSI_genero (17)'!Q19</f>
        <v>0.77114427860696522</v>
      </c>
      <c r="M19" s="102">
        <f>'Beneficiarios CSI_genero (17)'!P19/'Beneficiarios CSI_genero (17)'!Q19</f>
        <v>0.22885572139303484</v>
      </c>
      <c r="N19" s="377"/>
      <c r="O19" s="101">
        <f>'Beneficiarios CSI_genero (17)'!S19/'Beneficiarios CSI_genero (17)'!U19</f>
        <v>0.77033492822966509</v>
      </c>
      <c r="P19" s="102">
        <f>'Beneficiarios CSI_genero (17)'!T19/'Beneficiarios CSI_genero (17)'!U19</f>
        <v>0.22966507177033493</v>
      </c>
    </row>
    <row r="20" spans="2:16" s="70" customFormat="1" ht="14.25" customHeight="1" x14ac:dyDescent="0.2">
      <c r="B20" s="28" t="str">
        <f>'Beneficiarios CSI_genero (17)'!B20</f>
        <v>Arroios</v>
      </c>
      <c r="C20" s="101">
        <f>'Beneficiarios CSI_genero (17)'!C20/'Beneficiarios CSI_genero (17)'!E20</f>
        <v>0.67518248175182483</v>
      </c>
      <c r="D20" s="102">
        <f>'Beneficiarios CSI_genero (17)'!D20/'Beneficiarios CSI_genero (17)'!E20</f>
        <v>0.32481751824817517</v>
      </c>
      <c r="E20" s="94"/>
      <c r="F20" s="101">
        <f>'Beneficiarios CSI_genero (17)'!G20/'Beneficiarios CSI_genero (17)'!I20</f>
        <v>0.66727272727272724</v>
      </c>
      <c r="G20" s="102">
        <f>'Beneficiarios CSI_genero (17)'!H20/'Beneficiarios CSI_genero (17)'!I20</f>
        <v>0.3327272727272727</v>
      </c>
      <c r="H20" s="379"/>
      <c r="I20" s="101">
        <f>'Beneficiarios CSI_genero (17)'!K20/'Beneficiarios CSI_genero (17)'!M20</f>
        <v>0.6648351648351648</v>
      </c>
      <c r="J20" s="102">
        <f>'Beneficiarios CSI_genero (17)'!L20/'Beneficiarios CSI_genero (17)'!M20</f>
        <v>0.33516483516483514</v>
      </c>
      <c r="K20" s="380"/>
      <c r="L20" s="101">
        <f>'Beneficiarios CSI_genero (17)'!O20/'Beneficiarios CSI_genero (17)'!Q20</f>
        <v>0.65555555555555556</v>
      </c>
      <c r="M20" s="102">
        <f>'Beneficiarios CSI_genero (17)'!P20/'Beneficiarios CSI_genero (17)'!Q20</f>
        <v>0.34444444444444444</v>
      </c>
      <c r="N20" s="377"/>
      <c r="O20" s="101">
        <f>'Beneficiarios CSI_genero (17)'!S20/'Beneficiarios CSI_genero (17)'!U20</f>
        <v>0.65729349736379616</v>
      </c>
      <c r="P20" s="102">
        <f>'Beneficiarios CSI_genero (17)'!T20/'Beneficiarios CSI_genero (17)'!U20</f>
        <v>0.34270650263620389</v>
      </c>
    </row>
    <row r="21" spans="2:16" s="70" customFormat="1" ht="14.25" customHeight="1" x14ac:dyDescent="0.2">
      <c r="B21" s="28" t="str">
        <f>'Beneficiarios CSI_genero (17)'!B21</f>
        <v>Avenidas Novas</v>
      </c>
      <c r="C21" s="101">
        <f>'Beneficiarios CSI_genero (17)'!C21/'Beneficiarios CSI_genero (17)'!E21</f>
        <v>0.75600000000000001</v>
      </c>
      <c r="D21" s="102">
        <f>'Beneficiarios CSI_genero (17)'!D21/'Beneficiarios CSI_genero (17)'!E21</f>
        <v>0.24399999999999999</v>
      </c>
      <c r="E21" s="94"/>
      <c r="F21" s="101">
        <f>'Beneficiarios CSI_genero (17)'!G21/'Beneficiarios CSI_genero (17)'!I21</f>
        <v>0.76</v>
      </c>
      <c r="G21" s="102">
        <f>'Beneficiarios CSI_genero (17)'!H21/'Beneficiarios CSI_genero (17)'!I21</f>
        <v>0.24</v>
      </c>
      <c r="H21" s="379"/>
      <c r="I21" s="101">
        <f>'Beneficiarios CSI_genero (17)'!K21/'Beneficiarios CSI_genero (17)'!M21</f>
        <v>0.76400000000000001</v>
      </c>
      <c r="J21" s="102">
        <f>'Beneficiarios CSI_genero (17)'!L21/'Beneficiarios CSI_genero (17)'!M21</f>
        <v>0.23599999999999999</v>
      </c>
      <c r="K21" s="380"/>
      <c r="L21" s="101">
        <f>'Beneficiarios CSI_genero (17)'!O21/'Beneficiarios CSI_genero (17)'!Q21</f>
        <v>0.76494023904382469</v>
      </c>
      <c r="M21" s="102">
        <f>'Beneficiarios CSI_genero (17)'!P21/'Beneficiarios CSI_genero (17)'!Q21</f>
        <v>0.23505976095617531</v>
      </c>
      <c r="N21" s="377"/>
      <c r="O21" s="101">
        <f>'Beneficiarios CSI_genero (17)'!S21/'Beneficiarios CSI_genero (17)'!U21</f>
        <v>0.74615384615384617</v>
      </c>
      <c r="P21" s="102">
        <f>'Beneficiarios CSI_genero (17)'!T21/'Beneficiarios CSI_genero (17)'!U21</f>
        <v>0.25384615384615383</v>
      </c>
    </row>
    <row r="22" spans="2:16" s="70" customFormat="1" ht="14.25" customHeight="1" x14ac:dyDescent="0.2">
      <c r="B22" s="28" t="str">
        <f>'Beneficiarios CSI_genero (17)'!B22</f>
        <v>Beato</v>
      </c>
      <c r="C22" s="101">
        <f>'Beneficiarios CSI_genero (17)'!C22/'Beneficiarios CSI_genero (17)'!E22</f>
        <v>0.74647887323943662</v>
      </c>
      <c r="D22" s="102">
        <f>'Beneficiarios CSI_genero (17)'!D22/'Beneficiarios CSI_genero (17)'!E22</f>
        <v>0.25352112676056338</v>
      </c>
      <c r="E22" s="94"/>
      <c r="F22" s="101">
        <f>'Beneficiarios CSI_genero (17)'!G22/'Beneficiarios CSI_genero (17)'!I22</f>
        <v>0.7441860465116279</v>
      </c>
      <c r="G22" s="102">
        <f>'Beneficiarios CSI_genero (17)'!H22/'Beneficiarios CSI_genero (17)'!I22</f>
        <v>0.2558139534883721</v>
      </c>
      <c r="H22" s="379"/>
      <c r="I22" s="101">
        <f>'Beneficiarios CSI_genero (17)'!K22/'Beneficiarios CSI_genero (17)'!M22</f>
        <v>0.74162679425837319</v>
      </c>
      <c r="J22" s="102">
        <f>'Beneficiarios CSI_genero (17)'!L22/'Beneficiarios CSI_genero (17)'!M22</f>
        <v>0.25837320574162681</v>
      </c>
      <c r="K22" s="380"/>
      <c r="L22" s="101">
        <f>'Beneficiarios CSI_genero (17)'!O22/'Beneficiarios CSI_genero (17)'!Q22</f>
        <v>0.74519230769230771</v>
      </c>
      <c r="M22" s="102">
        <f>'Beneficiarios CSI_genero (17)'!P22/'Beneficiarios CSI_genero (17)'!Q22</f>
        <v>0.25480769230769229</v>
      </c>
      <c r="N22" s="377"/>
      <c r="O22" s="101">
        <f>'Beneficiarios CSI_genero (17)'!S22/'Beneficiarios CSI_genero (17)'!U22</f>
        <v>0.76036866359447008</v>
      </c>
      <c r="P22" s="102">
        <f>'Beneficiarios CSI_genero (17)'!T22/'Beneficiarios CSI_genero (17)'!U22</f>
        <v>0.23963133640552994</v>
      </c>
    </row>
    <row r="23" spans="2:16" s="70" customFormat="1" ht="14.25" customHeight="1" x14ac:dyDescent="0.2">
      <c r="B23" s="28" t="str">
        <f>'Beneficiarios CSI_genero (17)'!B23</f>
        <v>Belém</v>
      </c>
      <c r="C23" s="101">
        <f>'Beneficiarios CSI_genero (17)'!C23/'Beneficiarios CSI_genero (17)'!E23</f>
        <v>0.8125</v>
      </c>
      <c r="D23" s="102">
        <f>'Beneficiarios CSI_genero (17)'!D23/'Beneficiarios CSI_genero (17)'!E23</f>
        <v>0.1875</v>
      </c>
      <c r="E23" s="94"/>
      <c r="F23" s="101">
        <f>'Beneficiarios CSI_genero (17)'!G23/'Beneficiarios CSI_genero (17)'!I23</f>
        <v>0.8098591549295775</v>
      </c>
      <c r="G23" s="102">
        <f>'Beneficiarios CSI_genero (17)'!H23/'Beneficiarios CSI_genero (17)'!I23</f>
        <v>0.19014084507042253</v>
      </c>
      <c r="H23" s="379"/>
      <c r="I23" s="101">
        <f>'Beneficiarios CSI_genero (17)'!K23/'Beneficiarios CSI_genero (17)'!M23</f>
        <v>0.82638888888888884</v>
      </c>
      <c r="J23" s="102">
        <f>'Beneficiarios CSI_genero (17)'!L23/'Beneficiarios CSI_genero (17)'!M23</f>
        <v>0.1736111111111111</v>
      </c>
      <c r="K23" s="380"/>
      <c r="L23" s="101">
        <f>'Beneficiarios CSI_genero (17)'!O23/'Beneficiarios CSI_genero (17)'!Q23</f>
        <v>0.823943661971831</v>
      </c>
      <c r="M23" s="102">
        <f>'Beneficiarios CSI_genero (17)'!P23/'Beneficiarios CSI_genero (17)'!Q23</f>
        <v>0.176056338028169</v>
      </c>
      <c r="N23" s="377"/>
      <c r="O23" s="101">
        <f>'Beneficiarios CSI_genero (17)'!S23/'Beneficiarios CSI_genero (17)'!U23</f>
        <v>0.81208053691275173</v>
      </c>
      <c r="P23" s="102">
        <f>'Beneficiarios CSI_genero (17)'!T23/'Beneficiarios CSI_genero (17)'!U23</f>
        <v>0.18791946308724833</v>
      </c>
    </row>
    <row r="24" spans="2:16" s="70" customFormat="1" ht="14.25" customHeight="1" x14ac:dyDescent="0.2">
      <c r="B24" s="28" t="str">
        <f>'Beneficiarios CSI_genero (17)'!B24</f>
        <v>Benfica</v>
      </c>
      <c r="C24" s="101">
        <f>'Beneficiarios CSI_genero (17)'!C24/'Beneficiarios CSI_genero (17)'!E24</f>
        <v>0.74164810690423166</v>
      </c>
      <c r="D24" s="102">
        <f>'Beneficiarios CSI_genero (17)'!D24/'Beneficiarios CSI_genero (17)'!E24</f>
        <v>0.25835189309576839</v>
      </c>
      <c r="E24" s="94"/>
      <c r="F24" s="101">
        <f>'Beneficiarios CSI_genero (17)'!G24/'Beneficiarios CSI_genero (17)'!I24</f>
        <v>0.73638344226579522</v>
      </c>
      <c r="G24" s="102">
        <f>'Beneficiarios CSI_genero (17)'!H24/'Beneficiarios CSI_genero (17)'!I24</f>
        <v>0.26361655773420478</v>
      </c>
      <c r="H24" s="379"/>
      <c r="I24" s="101">
        <f>'Beneficiarios CSI_genero (17)'!K24/'Beneficiarios CSI_genero (17)'!M24</f>
        <v>0.73580786026200873</v>
      </c>
      <c r="J24" s="102">
        <f>'Beneficiarios CSI_genero (17)'!L24/'Beneficiarios CSI_genero (17)'!M24</f>
        <v>0.26419213973799127</v>
      </c>
      <c r="K24" s="380"/>
      <c r="L24" s="101">
        <f>'Beneficiarios CSI_genero (17)'!O24/'Beneficiarios CSI_genero (17)'!Q24</f>
        <v>0.73752711496746204</v>
      </c>
      <c r="M24" s="102">
        <f>'Beneficiarios CSI_genero (17)'!P24/'Beneficiarios CSI_genero (17)'!Q24</f>
        <v>0.26247288503253796</v>
      </c>
      <c r="N24" s="377"/>
      <c r="O24" s="101">
        <f>'Beneficiarios CSI_genero (17)'!S24/'Beneficiarios CSI_genero (17)'!U24</f>
        <v>0.74042553191489358</v>
      </c>
      <c r="P24" s="102">
        <f>'Beneficiarios CSI_genero (17)'!T24/'Beneficiarios CSI_genero (17)'!U24</f>
        <v>0.25957446808510637</v>
      </c>
    </row>
    <row r="25" spans="2:16" s="70" customFormat="1" ht="14.25" customHeight="1" x14ac:dyDescent="0.2">
      <c r="B25" s="28" t="str">
        <f>'Beneficiarios CSI_genero (17)'!B25</f>
        <v>Campo de Ourique</v>
      </c>
      <c r="C25" s="101">
        <f>'Beneficiarios CSI_genero (17)'!C25/'Beneficiarios CSI_genero (17)'!E25</f>
        <v>0.76209677419354838</v>
      </c>
      <c r="D25" s="102">
        <f>'Beneficiarios CSI_genero (17)'!D25/'Beneficiarios CSI_genero (17)'!E25</f>
        <v>0.23790322580645162</v>
      </c>
      <c r="E25" s="94"/>
      <c r="F25" s="101">
        <f>'Beneficiarios CSI_genero (17)'!G25/'Beneficiarios CSI_genero (17)'!I25</f>
        <v>0.76494023904382469</v>
      </c>
      <c r="G25" s="102">
        <f>'Beneficiarios CSI_genero (17)'!H25/'Beneficiarios CSI_genero (17)'!I25</f>
        <v>0.23505976095617531</v>
      </c>
      <c r="H25" s="379"/>
      <c r="I25" s="101">
        <f>'Beneficiarios CSI_genero (17)'!K25/'Beneficiarios CSI_genero (17)'!M25</f>
        <v>0.76095617529880477</v>
      </c>
      <c r="J25" s="102">
        <f>'Beneficiarios CSI_genero (17)'!L25/'Beneficiarios CSI_genero (17)'!M25</f>
        <v>0.23904382470119523</v>
      </c>
      <c r="K25" s="380"/>
      <c r="L25" s="101">
        <f>'Beneficiarios CSI_genero (17)'!O25/'Beneficiarios CSI_genero (17)'!Q25</f>
        <v>0.76131687242798352</v>
      </c>
      <c r="M25" s="102">
        <f>'Beneficiarios CSI_genero (17)'!P25/'Beneficiarios CSI_genero (17)'!Q25</f>
        <v>0.23868312757201646</v>
      </c>
      <c r="N25" s="377"/>
      <c r="O25" s="101">
        <f>'Beneficiarios CSI_genero (17)'!S25/'Beneficiarios CSI_genero (17)'!U25</f>
        <v>0.75954198473282442</v>
      </c>
      <c r="P25" s="102">
        <f>'Beneficiarios CSI_genero (17)'!T25/'Beneficiarios CSI_genero (17)'!U25</f>
        <v>0.24045801526717558</v>
      </c>
    </row>
    <row r="26" spans="2:16" s="70" customFormat="1" ht="14.25" customHeight="1" x14ac:dyDescent="0.2">
      <c r="B26" s="28" t="str">
        <f>'Beneficiarios CSI_genero (17)'!B26</f>
        <v>Campolide</v>
      </c>
      <c r="C26" s="101">
        <f>'Beneficiarios CSI_genero (17)'!C26/'Beneficiarios CSI_genero (17)'!E26</f>
        <v>0.66666666666666663</v>
      </c>
      <c r="D26" s="102">
        <f>'Beneficiarios CSI_genero (17)'!D26/'Beneficiarios CSI_genero (17)'!E26</f>
        <v>0.33333333333333331</v>
      </c>
      <c r="E26" s="94"/>
      <c r="F26" s="101">
        <f>'Beneficiarios CSI_genero (17)'!G26/'Beneficiarios CSI_genero (17)'!I26</f>
        <v>0.65697674418604646</v>
      </c>
      <c r="G26" s="102">
        <f>'Beneficiarios CSI_genero (17)'!H26/'Beneficiarios CSI_genero (17)'!I26</f>
        <v>0.34302325581395349</v>
      </c>
      <c r="H26" s="379"/>
      <c r="I26" s="101">
        <f>'Beneficiarios CSI_genero (17)'!K26/'Beneficiarios CSI_genero (17)'!M26</f>
        <v>0.66081871345029242</v>
      </c>
      <c r="J26" s="102">
        <f>'Beneficiarios CSI_genero (17)'!L26/'Beneficiarios CSI_genero (17)'!M26</f>
        <v>0.33918128654970758</v>
      </c>
      <c r="K26" s="380"/>
      <c r="L26" s="101">
        <f>'Beneficiarios CSI_genero (17)'!O26/'Beneficiarios CSI_genero (17)'!Q26</f>
        <v>0.66666666666666663</v>
      </c>
      <c r="M26" s="102">
        <f>'Beneficiarios CSI_genero (17)'!P26/'Beneficiarios CSI_genero (17)'!Q26</f>
        <v>0.33333333333333331</v>
      </c>
      <c r="N26" s="377"/>
      <c r="O26" s="101">
        <f>'Beneficiarios CSI_genero (17)'!S26/'Beneficiarios CSI_genero (17)'!U26</f>
        <v>0.6629213483146067</v>
      </c>
      <c r="P26" s="102">
        <f>'Beneficiarios CSI_genero (17)'!T26/'Beneficiarios CSI_genero (17)'!U26</f>
        <v>0.33707865168539325</v>
      </c>
    </row>
    <row r="27" spans="2:16" s="70" customFormat="1" ht="14.25" customHeight="1" x14ac:dyDescent="0.2">
      <c r="B27" s="28" t="str">
        <f>'Beneficiarios CSI_genero (17)'!B27</f>
        <v>Carnide</v>
      </c>
      <c r="C27" s="101">
        <f>'Beneficiarios CSI_genero (17)'!C27/'Beneficiarios CSI_genero (17)'!E27</f>
        <v>0.72625698324022347</v>
      </c>
      <c r="D27" s="102">
        <f>'Beneficiarios CSI_genero (17)'!D27/'Beneficiarios CSI_genero (17)'!E27</f>
        <v>0.27374301675977653</v>
      </c>
      <c r="E27" s="94"/>
      <c r="F27" s="101">
        <f>'Beneficiarios CSI_genero (17)'!G27/'Beneficiarios CSI_genero (17)'!I27</f>
        <v>0.7247191011235955</v>
      </c>
      <c r="G27" s="102">
        <f>'Beneficiarios CSI_genero (17)'!H27/'Beneficiarios CSI_genero (17)'!I27</f>
        <v>0.2752808988764045</v>
      </c>
      <c r="H27" s="379"/>
      <c r="I27" s="101">
        <f>'Beneficiarios CSI_genero (17)'!K27/'Beneficiarios CSI_genero (17)'!M27</f>
        <v>0.7247191011235955</v>
      </c>
      <c r="J27" s="102">
        <f>'Beneficiarios CSI_genero (17)'!L27/'Beneficiarios CSI_genero (17)'!M27</f>
        <v>0.2752808988764045</v>
      </c>
      <c r="K27" s="380"/>
      <c r="L27" s="101">
        <f>'Beneficiarios CSI_genero (17)'!O27/'Beneficiarios CSI_genero (17)'!Q27</f>
        <v>0.71751412429378536</v>
      </c>
      <c r="M27" s="102">
        <f>'Beneficiarios CSI_genero (17)'!P27/'Beneficiarios CSI_genero (17)'!Q27</f>
        <v>0.2824858757062147</v>
      </c>
      <c r="N27" s="377"/>
      <c r="O27" s="101">
        <f>'Beneficiarios CSI_genero (17)'!S27/'Beneficiarios CSI_genero (17)'!U27</f>
        <v>0.72432432432432436</v>
      </c>
      <c r="P27" s="102">
        <f>'Beneficiarios CSI_genero (17)'!T27/'Beneficiarios CSI_genero (17)'!U27</f>
        <v>0.27567567567567569</v>
      </c>
    </row>
    <row r="28" spans="2:16" s="70" customFormat="1" ht="14.25" customHeight="1" x14ac:dyDescent="0.2">
      <c r="B28" s="28" t="str">
        <f>'Beneficiarios CSI_genero (17)'!B28</f>
        <v>Estrela</v>
      </c>
      <c r="C28" s="101">
        <f>'Beneficiarios CSI_genero (17)'!C28/'Beneficiarios CSI_genero (17)'!E28</f>
        <v>0.80751173708920188</v>
      </c>
      <c r="D28" s="102">
        <f>'Beneficiarios CSI_genero (17)'!D28/'Beneficiarios CSI_genero (17)'!E28</f>
        <v>0.19248826291079812</v>
      </c>
      <c r="E28" s="94"/>
      <c r="F28" s="101">
        <f>'Beneficiarios CSI_genero (17)'!G28/'Beneficiarios CSI_genero (17)'!I28</f>
        <v>0.79629629629629628</v>
      </c>
      <c r="G28" s="102">
        <f>'Beneficiarios CSI_genero (17)'!H28/'Beneficiarios CSI_genero (17)'!I28</f>
        <v>0.20370370370370369</v>
      </c>
      <c r="H28" s="379"/>
      <c r="I28" s="101">
        <f>'Beneficiarios CSI_genero (17)'!K28/'Beneficiarios CSI_genero (17)'!M28</f>
        <v>0.78899082568807344</v>
      </c>
      <c r="J28" s="102">
        <f>'Beneficiarios CSI_genero (17)'!L28/'Beneficiarios CSI_genero (17)'!M28</f>
        <v>0.21100917431192662</v>
      </c>
      <c r="K28" s="380"/>
      <c r="L28" s="101">
        <f>'Beneficiarios CSI_genero (17)'!O28/'Beneficiarios CSI_genero (17)'!Q28</f>
        <v>0.79069767441860461</v>
      </c>
      <c r="M28" s="102">
        <f>'Beneficiarios CSI_genero (17)'!P28/'Beneficiarios CSI_genero (17)'!Q28</f>
        <v>0.20930232558139536</v>
      </c>
      <c r="N28" s="377"/>
      <c r="O28" s="101">
        <f>'Beneficiarios CSI_genero (17)'!S28/'Beneficiarios CSI_genero (17)'!U28</f>
        <v>0.78733031674208143</v>
      </c>
      <c r="P28" s="102">
        <f>'Beneficiarios CSI_genero (17)'!T28/'Beneficiarios CSI_genero (17)'!U28</f>
        <v>0.21266968325791855</v>
      </c>
    </row>
    <row r="29" spans="2:16" s="70" customFormat="1" ht="14.25" customHeight="1" x14ac:dyDescent="0.2">
      <c r="B29" s="28" t="str">
        <f>'Beneficiarios CSI_genero (17)'!B29</f>
        <v>Lumiar</v>
      </c>
      <c r="C29" s="101">
        <f>'Beneficiarios CSI_genero (17)'!C29/'Beneficiarios CSI_genero (17)'!E29</f>
        <v>0.74551971326164879</v>
      </c>
      <c r="D29" s="102">
        <f>'Beneficiarios CSI_genero (17)'!D29/'Beneficiarios CSI_genero (17)'!E29</f>
        <v>0.25448028673835127</v>
      </c>
      <c r="E29" s="94"/>
      <c r="F29" s="101">
        <f>'Beneficiarios CSI_genero (17)'!G29/'Beneficiarios CSI_genero (17)'!I29</f>
        <v>0.73519163763066198</v>
      </c>
      <c r="G29" s="102">
        <f>'Beneficiarios CSI_genero (17)'!H29/'Beneficiarios CSI_genero (17)'!I29</f>
        <v>0.26480836236933797</v>
      </c>
      <c r="H29" s="379"/>
      <c r="I29" s="101">
        <f>'Beneficiarios CSI_genero (17)'!K29/'Beneficiarios CSI_genero (17)'!M29</f>
        <v>0.72280701754385968</v>
      </c>
      <c r="J29" s="102">
        <f>'Beneficiarios CSI_genero (17)'!L29/'Beneficiarios CSI_genero (17)'!M29</f>
        <v>0.27719298245614032</v>
      </c>
      <c r="K29" s="380"/>
      <c r="L29" s="101">
        <f>'Beneficiarios CSI_genero (17)'!O29/'Beneficiarios CSI_genero (17)'!Q29</f>
        <v>0.72499999999999998</v>
      </c>
      <c r="M29" s="102">
        <f>'Beneficiarios CSI_genero (17)'!P29/'Beneficiarios CSI_genero (17)'!Q29</f>
        <v>0.27500000000000002</v>
      </c>
      <c r="N29" s="377"/>
      <c r="O29" s="101">
        <f>'Beneficiarios CSI_genero (17)'!S29/'Beneficiarios CSI_genero (17)'!U29</f>
        <v>0.734006734006734</v>
      </c>
      <c r="P29" s="102">
        <f>'Beneficiarios CSI_genero (17)'!T29/'Beneficiarios CSI_genero (17)'!U29</f>
        <v>0.265993265993266</v>
      </c>
    </row>
    <row r="30" spans="2:16" s="70" customFormat="1" ht="14.25" customHeight="1" x14ac:dyDescent="0.2">
      <c r="B30" s="28" t="str">
        <f>'Beneficiarios CSI_genero (17)'!B30</f>
        <v>Marvila</v>
      </c>
      <c r="C30" s="101">
        <f>'Beneficiarios CSI_genero (17)'!C30/'Beneficiarios CSI_genero (17)'!E30</f>
        <v>0.73113207547169812</v>
      </c>
      <c r="D30" s="102">
        <f>'Beneficiarios CSI_genero (17)'!D30/'Beneficiarios CSI_genero (17)'!E30</f>
        <v>0.26886792452830188</v>
      </c>
      <c r="E30" s="94"/>
      <c r="F30" s="101">
        <f>'Beneficiarios CSI_genero (17)'!G30/'Beneficiarios CSI_genero (17)'!I30</f>
        <v>0.73136645962732916</v>
      </c>
      <c r="G30" s="102">
        <f>'Beneficiarios CSI_genero (17)'!H30/'Beneficiarios CSI_genero (17)'!I30</f>
        <v>0.26863354037267079</v>
      </c>
      <c r="H30" s="379"/>
      <c r="I30" s="101">
        <f>'Beneficiarios CSI_genero (17)'!K30/'Beneficiarios CSI_genero (17)'!M30</f>
        <v>0.72585669781931461</v>
      </c>
      <c r="J30" s="102">
        <f>'Beneficiarios CSI_genero (17)'!L30/'Beneficiarios CSI_genero (17)'!M30</f>
        <v>0.27414330218068533</v>
      </c>
      <c r="K30" s="380"/>
      <c r="L30" s="101">
        <f>'Beneficiarios CSI_genero (17)'!O30/'Beneficiarios CSI_genero (17)'!Q30</f>
        <v>0.72248062015503878</v>
      </c>
      <c r="M30" s="102">
        <f>'Beneficiarios CSI_genero (17)'!P30/'Beneficiarios CSI_genero (17)'!Q30</f>
        <v>0.27751937984496122</v>
      </c>
      <c r="N30" s="377"/>
      <c r="O30" s="101">
        <f>'Beneficiarios CSI_genero (17)'!S30/'Beneficiarios CSI_genero (17)'!U30</f>
        <v>0.72418879056047203</v>
      </c>
      <c r="P30" s="102">
        <f>'Beneficiarios CSI_genero (17)'!T30/'Beneficiarios CSI_genero (17)'!U30</f>
        <v>0.27581120943952803</v>
      </c>
    </row>
    <row r="31" spans="2:16" s="70" customFormat="1" ht="14.25" customHeight="1" x14ac:dyDescent="0.2">
      <c r="B31" s="28" t="str">
        <f>'Beneficiarios CSI_genero (17)'!B31</f>
        <v>Misericórdia</v>
      </c>
      <c r="C31" s="101">
        <f>'Beneficiarios CSI_genero (17)'!C31/'Beneficiarios CSI_genero (17)'!E31</f>
        <v>0.69756097560975605</v>
      </c>
      <c r="D31" s="102">
        <f>'Beneficiarios CSI_genero (17)'!D31/'Beneficiarios CSI_genero (17)'!E31</f>
        <v>0.30243902439024389</v>
      </c>
      <c r="E31" s="94"/>
      <c r="F31" s="101">
        <f>'Beneficiarios CSI_genero (17)'!G31/'Beneficiarios CSI_genero (17)'!I31</f>
        <v>0.69458128078817738</v>
      </c>
      <c r="G31" s="102">
        <f>'Beneficiarios CSI_genero (17)'!H31/'Beneficiarios CSI_genero (17)'!I31</f>
        <v>0.30541871921182268</v>
      </c>
      <c r="H31" s="379"/>
      <c r="I31" s="101">
        <f>'Beneficiarios CSI_genero (17)'!K31/'Beneficiarios CSI_genero (17)'!M31</f>
        <v>0.69651741293532343</v>
      </c>
      <c r="J31" s="102">
        <f>'Beneficiarios CSI_genero (17)'!L31/'Beneficiarios CSI_genero (17)'!M31</f>
        <v>0.30348258706467662</v>
      </c>
      <c r="K31" s="380"/>
      <c r="L31" s="101">
        <f>'Beneficiarios CSI_genero (17)'!O31/'Beneficiarios CSI_genero (17)'!Q31</f>
        <v>0.69154228855721389</v>
      </c>
      <c r="M31" s="102">
        <f>'Beneficiarios CSI_genero (17)'!P31/'Beneficiarios CSI_genero (17)'!Q31</f>
        <v>0.30845771144278605</v>
      </c>
      <c r="N31" s="377"/>
      <c r="O31" s="101">
        <f>'Beneficiarios CSI_genero (17)'!S31/'Beneficiarios CSI_genero (17)'!U31</f>
        <v>0.69339622641509435</v>
      </c>
      <c r="P31" s="102">
        <f>'Beneficiarios CSI_genero (17)'!T31/'Beneficiarios CSI_genero (17)'!U31</f>
        <v>0.30660377358490565</v>
      </c>
    </row>
    <row r="32" spans="2:16" s="70" customFormat="1" ht="14.25" customHeight="1" x14ac:dyDescent="0.2">
      <c r="B32" s="28" t="str">
        <f>'Beneficiarios CSI_genero (17)'!B32</f>
        <v>Olivais</v>
      </c>
      <c r="C32" s="101">
        <f>'Beneficiarios CSI_genero (17)'!C32/'Beneficiarios CSI_genero (17)'!E32</f>
        <v>0.74780058651026393</v>
      </c>
      <c r="D32" s="102">
        <f>'Beneficiarios CSI_genero (17)'!D32/'Beneficiarios CSI_genero (17)'!E32</f>
        <v>0.25219941348973607</v>
      </c>
      <c r="E32" s="94"/>
      <c r="F32" s="101">
        <f>'Beneficiarios CSI_genero (17)'!G32/'Beneficiarios CSI_genero (17)'!I32</f>
        <v>0.75</v>
      </c>
      <c r="G32" s="102">
        <f>'Beneficiarios CSI_genero (17)'!H32/'Beneficiarios CSI_genero (17)'!I32</f>
        <v>0.25</v>
      </c>
      <c r="H32" s="379"/>
      <c r="I32" s="101">
        <f>'Beneficiarios CSI_genero (17)'!K32/'Beneficiarios CSI_genero (17)'!M32</f>
        <v>0.74857142857142855</v>
      </c>
      <c r="J32" s="102">
        <f>'Beneficiarios CSI_genero (17)'!L32/'Beneficiarios CSI_genero (17)'!M32</f>
        <v>0.25142857142857145</v>
      </c>
      <c r="K32" s="380"/>
      <c r="L32" s="101">
        <f>'Beneficiarios CSI_genero (17)'!O32/'Beneficiarios CSI_genero (17)'!Q32</f>
        <v>0.75</v>
      </c>
      <c r="M32" s="102">
        <f>'Beneficiarios CSI_genero (17)'!P32/'Beneficiarios CSI_genero (17)'!Q32</f>
        <v>0.25</v>
      </c>
      <c r="N32" s="377"/>
      <c r="O32" s="101">
        <f>'Beneficiarios CSI_genero (17)'!S32/'Beneficiarios CSI_genero (17)'!U32</f>
        <v>0.74380165289256195</v>
      </c>
      <c r="P32" s="102">
        <f>'Beneficiarios CSI_genero (17)'!T32/'Beneficiarios CSI_genero (17)'!U32</f>
        <v>0.256198347107438</v>
      </c>
    </row>
    <row r="33" spans="2:16" s="70" customFormat="1" ht="14.25" customHeight="1" x14ac:dyDescent="0.2">
      <c r="B33" s="28" t="str">
        <f>'Beneficiarios CSI_genero (17)'!B33</f>
        <v>Parque das Nações</v>
      </c>
      <c r="C33" s="101">
        <f>'Beneficiarios CSI_genero (17)'!C33/'Beneficiarios CSI_genero (17)'!E33</f>
        <v>0.6376811594202898</v>
      </c>
      <c r="D33" s="102">
        <f>'Beneficiarios CSI_genero (17)'!D33/'Beneficiarios CSI_genero (17)'!E33</f>
        <v>0.36231884057971014</v>
      </c>
      <c r="E33" s="94"/>
      <c r="F33" s="101">
        <f>'Beneficiarios CSI_genero (17)'!G33/'Beneficiarios CSI_genero (17)'!I33</f>
        <v>0.62857142857142856</v>
      </c>
      <c r="G33" s="102">
        <f>'Beneficiarios CSI_genero (17)'!H33/'Beneficiarios CSI_genero (17)'!I33</f>
        <v>0.37142857142857144</v>
      </c>
      <c r="H33" s="379"/>
      <c r="I33" s="101">
        <f>'Beneficiarios CSI_genero (17)'!K33/'Beneficiarios CSI_genero (17)'!M33</f>
        <v>0.61971830985915488</v>
      </c>
      <c r="J33" s="102">
        <f>'Beneficiarios CSI_genero (17)'!L33/'Beneficiarios CSI_genero (17)'!M33</f>
        <v>0.38028169014084506</v>
      </c>
      <c r="K33" s="380"/>
      <c r="L33" s="101">
        <f>'Beneficiarios CSI_genero (17)'!O33/'Beneficiarios CSI_genero (17)'!Q33</f>
        <v>0.625</v>
      </c>
      <c r="M33" s="102">
        <f>'Beneficiarios CSI_genero (17)'!P33/'Beneficiarios CSI_genero (17)'!Q33</f>
        <v>0.375</v>
      </c>
      <c r="N33" s="377"/>
      <c r="O33" s="101">
        <f>'Beneficiarios CSI_genero (17)'!S33/'Beneficiarios CSI_genero (17)'!U33</f>
        <v>0.63157894736842102</v>
      </c>
      <c r="P33" s="102">
        <f>'Beneficiarios CSI_genero (17)'!T33/'Beneficiarios CSI_genero (17)'!U33</f>
        <v>0.36842105263157893</v>
      </c>
    </row>
    <row r="34" spans="2:16" s="70" customFormat="1" ht="14.25" customHeight="1" x14ac:dyDescent="0.2">
      <c r="B34" s="28" t="str">
        <f>'Beneficiarios CSI_genero (17)'!B34</f>
        <v>Penha de França</v>
      </c>
      <c r="C34" s="101">
        <f>'Beneficiarios CSI_genero (17)'!C34/'Beneficiarios CSI_genero (17)'!E34</f>
        <v>0.71120689655172409</v>
      </c>
      <c r="D34" s="102">
        <f>'Beneficiarios CSI_genero (17)'!D34/'Beneficiarios CSI_genero (17)'!E34</f>
        <v>0.28879310344827586</v>
      </c>
      <c r="E34" s="94"/>
      <c r="F34" s="101">
        <f>'Beneficiarios CSI_genero (17)'!G34/'Beneficiarios CSI_genero (17)'!I34</f>
        <v>0.7097457627118644</v>
      </c>
      <c r="G34" s="102">
        <f>'Beneficiarios CSI_genero (17)'!H34/'Beneficiarios CSI_genero (17)'!I34</f>
        <v>0.2902542372881356</v>
      </c>
      <c r="H34" s="379"/>
      <c r="I34" s="101">
        <f>'Beneficiarios CSI_genero (17)'!K34/'Beneficiarios CSI_genero (17)'!M34</f>
        <v>0.70425531914893613</v>
      </c>
      <c r="J34" s="102">
        <f>'Beneficiarios CSI_genero (17)'!L34/'Beneficiarios CSI_genero (17)'!M34</f>
        <v>0.29574468085106381</v>
      </c>
      <c r="K34" s="380"/>
      <c r="L34" s="101">
        <f>'Beneficiarios CSI_genero (17)'!O34/'Beneficiarios CSI_genero (17)'!Q34</f>
        <v>0.70401691331923888</v>
      </c>
      <c r="M34" s="102">
        <f>'Beneficiarios CSI_genero (17)'!P34/'Beneficiarios CSI_genero (17)'!Q34</f>
        <v>0.29598308668076112</v>
      </c>
      <c r="N34" s="377"/>
      <c r="O34" s="101">
        <f>'Beneficiarios CSI_genero (17)'!S34/'Beneficiarios CSI_genero (17)'!U34</f>
        <v>0.70225872689938396</v>
      </c>
      <c r="P34" s="102">
        <f>'Beneficiarios CSI_genero (17)'!T34/'Beneficiarios CSI_genero (17)'!U34</f>
        <v>0.29774127310061604</v>
      </c>
    </row>
    <row r="35" spans="2:16" s="70" customFormat="1" ht="14.25" customHeight="1" x14ac:dyDescent="0.2">
      <c r="B35" s="28" t="str">
        <f>'Beneficiarios CSI_genero (17)'!B35</f>
        <v>Santa Clara</v>
      </c>
      <c r="C35" s="101">
        <f>'Beneficiarios CSI_genero (17)'!C35/'Beneficiarios CSI_genero (17)'!E35</f>
        <v>0.6910112359550562</v>
      </c>
      <c r="D35" s="102">
        <f>'Beneficiarios CSI_genero (17)'!D35/'Beneficiarios CSI_genero (17)'!E35</f>
        <v>0.3089887640449438</v>
      </c>
      <c r="E35" s="94"/>
      <c r="F35" s="101">
        <f>'Beneficiarios CSI_genero (17)'!G35/'Beneficiarios CSI_genero (17)'!I35</f>
        <v>0.6910112359550562</v>
      </c>
      <c r="G35" s="102">
        <f>'Beneficiarios CSI_genero (17)'!H35/'Beneficiarios CSI_genero (17)'!I35</f>
        <v>0.3089887640449438</v>
      </c>
      <c r="H35" s="379"/>
      <c r="I35" s="101">
        <f>'Beneficiarios CSI_genero (17)'!K35/'Beneficiarios CSI_genero (17)'!M35</f>
        <v>0.69747899159663862</v>
      </c>
      <c r="J35" s="102">
        <f>'Beneficiarios CSI_genero (17)'!L35/'Beneficiarios CSI_genero (17)'!M35</f>
        <v>0.30252100840336132</v>
      </c>
      <c r="K35" s="380"/>
      <c r="L35" s="101">
        <f>'Beneficiarios CSI_genero (17)'!O35/'Beneficiarios CSI_genero (17)'!Q35</f>
        <v>0.70028011204481788</v>
      </c>
      <c r="M35" s="102">
        <f>'Beneficiarios CSI_genero (17)'!P35/'Beneficiarios CSI_genero (17)'!Q35</f>
        <v>0.29971988795518206</v>
      </c>
      <c r="N35" s="377"/>
      <c r="O35" s="101">
        <f>'Beneficiarios CSI_genero (17)'!S35/'Beneficiarios CSI_genero (17)'!U35</f>
        <v>0.69066666666666665</v>
      </c>
      <c r="P35" s="102">
        <f>'Beneficiarios CSI_genero (17)'!T35/'Beneficiarios CSI_genero (17)'!U35</f>
        <v>0.30933333333333335</v>
      </c>
    </row>
    <row r="36" spans="2:16" s="70" customFormat="1" ht="14.25" customHeight="1" x14ac:dyDescent="0.2">
      <c r="B36" s="28" t="str">
        <f>'Beneficiarios CSI_genero (17)'!B36</f>
        <v>Santa Maria Maior</v>
      </c>
      <c r="C36" s="101">
        <f>'Beneficiarios CSI_genero (17)'!C36/'Beneficiarios CSI_genero (17)'!E36</f>
        <v>0.63934426229508201</v>
      </c>
      <c r="D36" s="102">
        <f>'Beneficiarios CSI_genero (17)'!D36/'Beneficiarios CSI_genero (17)'!E36</f>
        <v>0.36065573770491804</v>
      </c>
      <c r="E36" s="94"/>
      <c r="F36" s="101">
        <f>'Beneficiarios CSI_genero (17)'!G36/'Beneficiarios CSI_genero (17)'!I36</f>
        <v>0.63157894736842102</v>
      </c>
      <c r="G36" s="102">
        <f>'Beneficiarios CSI_genero (17)'!H36/'Beneficiarios CSI_genero (17)'!I36</f>
        <v>0.36842105263157893</v>
      </c>
      <c r="H36" s="379"/>
      <c r="I36" s="101">
        <f>'Beneficiarios CSI_genero (17)'!K36/'Beneficiarios CSI_genero (17)'!M36</f>
        <v>0.63070539419087135</v>
      </c>
      <c r="J36" s="102">
        <f>'Beneficiarios CSI_genero (17)'!L36/'Beneficiarios CSI_genero (17)'!M36</f>
        <v>0.36929460580912865</v>
      </c>
      <c r="K36" s="380"/>
      <c r="L36" s="101">
        <f>'Beneficiarios CSI_genero (17)'!O36/'Beneficiarios CSI_genero (17)'!Q36</f>
        <v>0.63404255319148939</v>
      </c>
      <c r="M36" s="102">
        <f>'Beneficiarios CSI_genero (17)'!P36/'Beneficiarios CSI_genero (17)'!Q36</f>
        <v>0.36595744680851061</v>
      </c>
      <c r="N36" s="377"/>
      <c r="O36" s="101">
        <f>'Beneficiarios CSI_genero (17)'!S36/'Beneficiarios CSI_genero (17)'!U36</f>
        <v>0.62992125984251968</v>
      </c>
      <c r="P36" s="102">
        <f>'Beneficiarios CSI_genero (17)'!T36/'Beneficiarios CSI_genero (17)'!U36</f>
        <v>0.37007874015748032</v>
      </c>
    </row>
    <row r="37" spans="2:16" s="70" customFormat="1" ht="14.25" customHeight="1" x14ac:dyDescent="0.2">
      <c r="B37" s="28" t="str">
        <f>'Beneficiarios CSI_genero (17)'!B37</f>
        <v>Santo António</v>
      </c>
      <c r="C37" s="101">
        <f>'Beneficiarios CSI_genero (17)'!C37/'Beneficiarios CSI_genero (17)'!E37</f>
        <v>0.69374999999999998</v>
      </c>
      <c r="D37" s="102">
        <f>'Beneficiarios CSI_genero (17)'!D37/'Beneficiarios CSI_genero (17)'!E37</f>
        <v>0.30625000000000002</v>
      </c>
      <c r="E37" s="94"/>
      <c r="F37" s="101">
        <f>'Beneficiarios CSI_genero (17)'!G37/'Beneficiarios CSI_genero (17)'!I37</f>
        <v>0.69565217391304346</v>
      </c>
      <c r="G37" s="102">
        <f>'Beneficiarios CSI_genero (17)'!H37/'Beneficiarios CSI_genero (17)'!I37</f>
        <v>0.30434782608695654</v>
      </c>
      <c r="H37" s="379"/>
      <c r="I37" s="101">
        <f>'Beneficiarios CSI_genero (17)'!K37/'Beneficiarios CSI_genero (17)'!M37</f>
        <v>0.70253164556962022</v>
      </c>
      <c r="J37" s="102">
        <f>'Beneficiarios CSI_genero (17)'!L37/'Beneficiarios CSI_genero (17)'!M37</f>
        <v>0.29746835443037972</v>
      </c>
      <c r="K37" s="380"/>
      <c r="L37" s="101">
        <f>'Beneficiarios CSI_genero (17)'!O37/'Beneficiarios CSI_genero (17)'!Q37</f>
        <v>0.7</v>
      </c>
      <c r="M37" s="102">
        <f>'Beneficiarios CSI_genero (17)'!P37/'Beneficiarios CSI_genero (17)'!Q37</f>
        <v>0.3</v>
      </c>
      <c r="N37" s="377"/>
      <c r="O37" s="101">
        <f>'Beneficiarios CSI_genero (17)'!S37/'Beneficiarios CSI_genero (17)'!U37</f>
        <v>0.69374999999999998</v>
      </c>
      <c r="P37" s="102">
        <f>'Beneficiarios CSI_genero (17)'!T37/'Beneficiarios CSI_genero (17)'!U37</f>
        <v>0.30625000000000002</v>
      </c>
    </row>
    <row r="38" spans="2:16" s="70" customFormat="1" ht="14.25" customHeight="1" x14ac:dyDescent="0.2">
      <c r="B38" s="28" t="str">
        <f>'Beneficiarios CSI_genero (17)'!B38</f>
        <v>São Domingos de Benfica</v>
      </c>
      <c r="C38" s="101">
        <f>'Beneficiarios CSI_genero (17)'!C38/'Beneficiarios CSI_genero (17)'!E38</f>
        <v>0.76020408163265307</v>
      </c>
      <c r="D38" s="102">
        <f>'Beneficiarios CSI_genero (17)'!D38/'Beneficiarios CSI_genero (17)'!E38</f>
        <v>0.23979591836734693</v>
      </c>
      <c r="E38" s="94"/>
      <c r="F38" s="101">
        <f>'Beneficiarios CSI_genero (17)'!G38/'Beneficiarios CSI_genero (17)'!I38</f>
        <v>0.74</v>
      </c>
      <c r="G38" s="102">
        <f>'Beneficiarios CSI_genero (17)'!H38/'Beneficiarios CSI_genero (17)'!I38</f>
        <v>0.26</v>
      </c>
      <c r="H38" s="379"/>
      <c r="I38" s="101">
        <f>'Beneficiarios CSI_genero (17)'!K38/'Beneficiarios CSI_genero (17)'!M38</f>
        <v>0.74242424242424243</v>
      </c>
      <c r="J38" s="102">
        <f>'Beneficiarios CSI_genero (17)'!L38/'Beneficiarios CSI_genero (17)'!M38</f>
        <v>0.25757575757575757</v>
      </c>
      <c r="K38" s="380"/>
      <c r="L38" s="101">
        <f>'Beneficiarios CSI_genero (17)'!O38/'Beneficiarios CSI_genero (17)'!Q38</f>
        <v>0.73604060913705582</v>
      </c>
      <c r="M38" s="102">
        <f>'Beneficiarios CSI_genero (17)'!P38/'Beneficiarios CSI_genero (17)'!Q38</f>
        <v>0.26395939086294418</v>
      </c>
      <c r="N38" s="377"/>
      <c r="O38" s="101">
        <f>'Beneficiarios CSI_genero (17)'!S38/'Beneficiarios CSI_genero (17)'!U38</f>
        <v>0.72946859903381644</v>
      </c>
      <c r="P38" s="102">
        <f>'Beneficiarios CSI_genero (17)'!T38/'Beneficiarios CSI_genero (17)'!U38</f>
        <v>0.27053140096618356</v>
      </c>
    </row>
    <row r="39" spans="2:16" s="70" customFormat="1" ht="14.25" customHeight="1" x14ac:dyDescent="0.2">
      <c r="B39" s="247" t="str">
        <f>'Beneficiarios CSI_genero (17)'!B39</f>
        <v xml:space="preserve">      São Vicente</v>
      </c>
      <c r="C39" s="169">
        <f>'Beneficiarios CSI_genero (17)'!C39/'Beneficiarios CSI_genero (17)'!E39</f>
        <v>0.8125</v>
      </c>
      <c r="D39" s="104">
        <f>'Beneficiarios CSI_genero (17)'!D39/'Beneficiarios CSI_genero (17)'!E39</f>
        <v>0.1875</v>
      </c>
      <c r="E39" s="164"/>
      <c r="F39" s="103">
        <f>'Beneficiarios CSI_genero (17)'!G39/'Beneficiarios CSI_genero (17)'!I39</f>
        <v>0.81642512077294682</v>
      </c>
      <c r="G39" s="104">
        <f>'Beneficiarios CSI_genero (17)'!H39/'Beneficiarios CSI_genero (17)'!I39</f>
        <v>0.18357487922705315</v>
      </c>
      <c r="H39" s="379"/>
      <c r="I39" s="103">
        <f>'Beneficiarios CSI_genero (17)'!K39/'Beneficiarios CSI_genero (17)'!M39</f>
        <v>0.82266009852216748</v>
      </c>
      <c r="J39" s="104">
        <f>'Beneficiarios CSI_genero (17)'!L39/'Beneficiarios CSI_genero (17)'!M39</f>
        <v>0.17733990147783252</v>
      </c>
      <c r="K39" s="380"/>
      <c r="L39" s="103">
        <f>'Beneficiarios CSI_genero (17)'!O39/'Beneficiarios CSI_genero (17)'!Q39</f>
        <v>0.82089552238805974</v>
      </c>
      <c r="M39" s="104">
        <f>'Beneficiarios CSI_genero (17)'!P39/'Beneficiarios CSI_genero (17)'!Q39</f>
        <v>0.17910447761194029</v>
      </c>
      <c r="N39" s="377"/>
      <c r="O39" s="103">
        <f>'Beneficiarios CSI_genero (17)'!S39/'Beneficiarios CSI_genero (17)'!U39</f>
        <v>0.80094786729857825</v>
      </c>
      <c r="P39" s="104">
        <f>'Beneficiarios CSI_genero (17)'!T39/'Beneficiarios CSI_genero (17)'!U39</f>
        <v>0.1990521327014218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C14" sqref="C14:E14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67" t="s">
        <v>256</v>
      </c>
      <c r="C5" s="467"/>
      <c r="D5" s="467"/>
      <c r="E5" s="467"/>
      <c r="F5" s="467"/>
      <c r="G5" s="467"/>
      <c r="H5" s="467"/>
      <c r="I5" s="467"/>
      <c r="J5" s="467"/>
    </row>
    <row r="6" spans="1:10" s="6" customFormat="1" ht="12" customHeight="1" x14ac:dyDescent="0.2">
      <c r="A6" s="116"/>
      <c r="B6" s="114" t="s">
        <v>113</v>
      </c>
      <c r="C6" s="394"/>
      <c r="D6" s="394"/>
      <c r="E6" s="394"/>
      <c r="F6" s="394"/>
      <c r="G6" s="394"/>
      <c r="H6" s="394"/>
      <c r="I6" s="394"/>
      <c r="J6" s="394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64" t="s">
        <v>256</v>
      </c>
      <c r="D8" s="464"/>
      <c r="E8" s="464"/>
    </row>
    <row r="9" spans="1:10" s="6" customFormat="1" ht="24.95" customHeight="1" x14ac:dyDescent="0.25">
      <c r="B9" s="7"/>
      <c r="C9" s="465" t="s">
        <v>49</v>
      </c>
      <c r="D9" s="465"/>
      <c r="E9" s="465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(17)'!B12</f>
        <v>Portugal</v>
      </c>
      <c r="C11" s="251">
        <f>('Beneficiarios CSI_genero (17)'!O12-'Beneficiarios CSI_genero (17)'!C12)</f>
        <v>1625</v>
      </c>
      <c r="D11" s="108">
        <f>('Beneficiarios CSI_genero (17)'!P12-'Beneficiarios CSI_genero (17)'!D12)</f>
        <v>446</v>
      </c>
      <c r="E11" s="128">
        <f>('Beneficiarios CSI_genero (17)'!Q12-'Beneficiarios CSI_genero (17)'!E12)</f>
        <v>2071</v>
      </c>
    </row>
    <row r="12" spans="1:10" s="6" customFormat="1" ht="14.25" customHeight="1" x14ac:dyDescent="0.2">
      <c r="B12" s="3" t="str">
        <f>'BeneficiáriosCSI_genero % (17)'!B13</f>
        <v>Área Metropolitana de Lisboa</v>
      </c>
      <c r="C12" s="252">
        <f>('Beneficiarios CSI_genero (17)'!O13-'Beneficiarios CSI_genero (17)'!C13)</f>
        <v>261</v>
      </c>
      <c r="D12" s="109">
        <f>('Beneficiarios CSI_genero (17)'!P13-'Beneficiarios CSI_genero (17)'!D13)</f>
        <v>135</v>
      </c>
      <c r="E12" s="130">
        <f>('Beneficiarios CSI_genero (17)'!Q13-'Beneficiarios CSI_genero (17)'!E13)</f>
        <v>396</v>
      </c>
    </row>
    <row r="13" spans="1:10" s="6" customFormat="1" ht="14.25" customHeight="1" x14ac:dyDescent="0.2">
      <c r="B13" s="3" t="str">
        <f>'BeneficiáriosCSI_genero % (17)'!B14</f>
        <v>Distrito de Lisboa</v>
      </c>
      <c r="C13" s="252">
        <f>('Beneficiarios CSI_genero (17)'!O14-'Beneficiarios CSI_genero (17)'!C14)</f>
        <v>120</v>
      </c>
      <c r="D13" s="109">
        <f>('Beneficiarios CSI_genero (17)'!P14-'Beneficiarios CSI_genero (17)'!D14)</f>
        <v>29</v>
      </c>
      <c r="E13" s="130">
        <f>('Beneficiarios CSI_genero (17)'!Q14-'Beneficiarios CSI_genero (17)'!E14)</f>
        <v>149</v>
      </c>
    </row>
    <row r="14" spans="1:10" s="6" customFormat="1" ht="14.25" customHeight="1" x14ac:dyDescent="0.2">
      <c r="B14" s="3" t="str">
        <f>'BeneficiáriosCSI_genero % (17)'!B15</f>
        <v>Concelho de Lisboa</v>
      </c>
      <c r="C14" s="417">
        <f>('Beneficiarios CSI_genero (17)'!O15-'Beneficiarios CSI_genero (17)'!C15)</f>
        <v>-31</v>
      </c>
      <c r="D14" s="418">
        <f>('Beneficiarios CSI_genero (17)'!P15-'Beneficiarios CSI_genero (17)'!D15)</f>
        <v>38</v>
      </c>
      <c r="E14" s="419">
        <f>('Beneficiarios CSI_genero (17)'!Q15-'Beneficiarios CSI_genero (17)'!E15)</f>
        <v>7</v>
      </c>
    </row>
    <row r="15" spans="1:10" s="6" customFormat="1" ht="14.25" customHeight="1" x14ac:dyDescent="0.2">
      <c r="B15" s="28" t="str">
        <f>'BeneficiáriosCSI_genero % (17)'!B16</f>
        <v>Ajuda</v>
      </c>
      <c r="C15" s="251">
        <f>('Beneficiarios CSI_genero (17)'!O16-'Beneficiarios CSI_genero (17)'!C16)</f>
        <v>3</v>
      </c>
      <c r="D15" s="108">
        <f>('Beneficiarios CSI_genero (17)'!P16-'Beneficiarios CSI_genero (17)'!D16)</f>
        <v>1</v>
      </c>
      <c r="E15" s="128">
        <f>('Beneficiarios CSI_genero (17)'!Q16-'Beneficiarios CSI_genero (17)'!E16)</f>
        <v>4</v>
      </c>
    </row>
    <row r="16" spans="1:10" s="6" customFormat="1" ht="14.25" customHeight="1" x14ac:dyDescent="0.2">
      <c r="B16" s="28" t="str">
        <f>'BeneficiáriosCSI_genero % (17)'!B17</f>
        <v>Alcântara</v>
      </c>
      <c r="C16" s="252">
        <f>('Beneficiarios CSI_genero (17)'!O17-'Beneficiarios CSI_genero (17)'!C17)</f>
        <v>-3</v>
      </c>
      <c r="D16" s="109">
        <f>('Beneficiarios CSI_genero (17)'!P17-'Beneficiarios CSI_genero (17)'!D17)</f>
        <v>4</v>
      </c>
      <c r="E16" s="130">
        <f>('Beneficiarios CSI_genero (17)'!Q17-'Beneficiarios CSI_genero (17)'!E17)</f>
        <v>1</v>
      </c>
    </row>
    <row r="17" spans="2:5" s="6" customFormat="1" ht="14.25" customHeight="1" x14ac:dyDescent="0.2">
      <c r="B17" s="28" t="str">
        <f>'BeneficiáriosCSI_genero % (17)'!B18</f>
        <v>Alvalade</v>
      </c>
      <c r="C17" s="252">
        <f>('Beneficiarios CSI_genero (17)'!O18-'Beneficiarios CSI_genero (17)'!C18)</f>
        <v>-3</v>
      </c>
      <c r="D17" s="109">
        <f>('Beneficiarios CSI_genero (17)'!P18-'Beneficiarios CSI_genero (17)'!D18)</f>
        <v>3</v>
      </c>
      <c r="E17" s="130">
        <f>('Beneficiarios CSI_genero (17)'!Q18-'Beneficiarios CSI_genero (17)'!E18)</f>
        <v>0</v>
      </c>
    </row>
    <row r="18" spans="2:5" s="6" customFormat="1" ht="14.25" customHeight="1" x14ac:dyDescent="0.2">
      <c r="B18" s="28" t="str">
        <f>'BeneficiáriosCSI_genero % (17)'!B19</f>
        <v>Areeiro</v>
      </c>
      <c r="C18" s="252">
        <f>('Beneficiarios CSI_genero (17)'!O19-'Beneficiarios CSI_genero (17)'!C19)</f>
        <v>-3</v>
      </c>
      <c r="D18" s="109">
        <f>('Beneficiarios CSI_genero (17)'!P19-'Beneficiarios CSI_genero (17)'!D19)</f>
        <v>-2</v>
      </c>
      <c r="E18" s="130">
        <f>('Beneficiarios CSI_genero (17)'!Q19-'Beneficiarios CSI_genero (17)'!E19)</f>
        <v>-5</v>
      </c>
    </row>
    <row r="19" spans="2:5" s="6" customFormat="1" ht="14.25" customHeight="1" x14ac:dyDescent="0.2">
      <c r="B19" s="28" t="str">
        <f>'BeneficiáriosCSI_genero % (17)'!B20</f>
        <v>Arroios</v>
      </c>
      <c r="C19" s="252">
        <f>('Beneficiarios CSI_genero (17)'!O20-'Beneficiarios CSI_genero (17)'!C20)</f>
        <v>-16</v>
      </c>
      <c r="D19" s="109">
        <f>('Beneficiarios CSI_genero (17)'!P20-'Beneficiarios CSI_genero (17)'!D20)</f>
        <v>8</v>
      </c>
      <c r="E19" s="130">
        <f>('Beneficiarios CSI_genero (17)'!Q20-'Beneficiarios CSI_genero (17)'!E20)</f>
        <v>-8</v>
      </c>
    </row>
    <row r="20" spans="2:5" s="6" customFormat="1" ht="14.25" customHeight="1" x14ac:dyDescent="0.2">
      <c r="B20" s="28" t="str">
        <f>'BeneficiáriosCSI_genero % (17)'!B21</f>
        <v>Avenidas Novas</v>
      </c>
      <c r="C20" s="252">
        <f>('Beneficiarios CSI_genero (17)'!O21-'Beneficiarios CSI_genero (17)'!C21)</f>
        <v>3</v>
      </c>
      <c r="D20" s="109">
        <f>('Beneficiarios CSI_genero (17)'!P21-'Beneficiarios CSI_genero (17)'!D21)</f>
        <v>-2</v>
      </c>
      <c r="E20" s="130">
        <f>('Beneficiarios CSI_genero (17)'!Q21-'Beneficiarios CSI_genero (17)'!E21)</f>
        <v>1</v>
      </c>
    </row>
    <row r="21" spans="2:5" s="6" customFormat="1" ht="14.25" customHeight="1" x14ac:dyDescent="0.2">
      <c r="B21" s="28" t="str">
        <f>'BeneficiáriosCSI_genero % (17)'!B22</f>
        <v>Beato</v>
      </c>
      <c r="C21" s="252">
        <f>('Beneficiarios CSI_genero (17)'!O22-'Beneficiarios CSI_genero (17)'!C22)</f>
        <v>-4</v>
      </c>
      <c r="D21" s="109">
        <f>('Beneficiarios CSI_genero (17)'!P22-'Beneficiarios CSI_genero (17)'!D22)</f>
        <v>-1</v>
      </c>
      <c r="E21" s="130">
        <f>('Beneficiarios CSI_genero (17)'!Q22-'Beneficiarios CSI_genero (17)'!E22)</f>
        <v>-5</v>
      </c>
    </row>
    <row r="22" spans="2:5" s="6" customFormat="1" ht="14.25" customHeight="1" x14ac:dyDescent="0.2">
      <c r="B22" s="28" t="str">
        <f>'BeneficiáriosCSI_genero % (17)'!B23</f>
        <v>Belém</v>
      </c>
      <c r="C22" s="252">
        <f>('Beneficiarios CSI_genero (17)'!O23-'Beneficiarios CSI_genero (17)'!C23)</f>
        <v>0</v>
      </c>
      <c r="D22" s="109">
        <f>('Beneficiarios CSI_genero (17)'!P23-'Beneficiarios CSI_genero (17)'!D23)</f>
        <v>-2</v>
      </c>
      <c r="E22" s="130">
        <f>('Beneficiarios CSI_genero (17)'!Q23-'Beneficiarios CSI_genero (17)'!E23)</f>
        <v>-2</v>
      </c>
    </row>
    <row r="23" spans="2:5" s="6" customFormat="1" ht="14.25" customHeight="1" x14ac:dyDescent="0.2">
      <c r="B23" s="28" t="str">
        <f>'BeneficiáriosCSI_genero % (17)'!B24</f>
        <v>Benfica</v>
      </c>
      <c r="C23" s="252">
        <f>('Beneficiarios CSI_genero (17)'!O24-'Beneficiarios CSI_genero (17)'!C24)</f>
        <v>7</v>
      </c>
      <c r="D23" s="109">
        <f>('Beneficiarios CSI_genero (17)'!P24-'Beneficiarios CSI_genero (17)'!D24)</f>
        <v>5</v>
      </c>
      <c r="E23" s="130">
        <f>('Beneficiarios CSI_genero (17)'!Q24-'Beneficiarios CSI_genero (17)'!E24)</f>
        <v>12</v>
      </c>
    </row>
    <row r="24" spans="2:5" s="6" customFormat="1" ht="14.25" customHeight="1" x14ac:dyDescent="0.2">
      <c r="B24" s="28" t="str">
        <f>'BeneficiáriosCSI_genero % (17)'!B25</f>
        <v>Campo de Ourique</v>
      </c>
      <c r="C24" s="252">
        <f>('Beneficiarios CSI_genero (17)'!O25-'Beneficiarios CSI_genero (17)'!C25)</f>
        <v>-4</v>
      </c>
      <c r="D24" s="109">
        <f>('Beneficiarios CSI_genero (17)'!P25-'Beneficiarios CSI_genero (17)'!D25)</f>
        <v>-1</v>
      </c>
      <c r="E24" s="130">
        <f>('Beneficiarios CSI_genero (17)'!Q25-'Beneficiarios CSI_genero (17)'!E25)</f>
        <v>-5</v>
      </c>
    </row>
    <row r="25" spans="2:5" s="6" customFormat="1" ht="14.25" customHeight="1" x14ac:dyDescent="0.2">
      <c r="B25" s="28" t="str">
        <f>'BeneficiáriosCSI_genero % (17)'!B26</f>
        <v>Campolide</v>
      </c>
      <c r="C25" s="252">
        <f>('Beneficiarios CSI_genero (17)'!O26-'Beneficiarios CSI_genero (17)'!C26)</f>
        <v>2</v>
      </c>
      <c r="D25" s="109">
        <f>('Beneficiarios CSI_genero (17)'!P26-'Beneficiarios CSI_genero (17)'!D26)</f>
        <v>1</v>
      </c>
      <c r="E25" s="130">
        <f>('Beneficiarios CSI_genero (17)'!Q26-'Beneficiarios CSI_genero (17)'!E26)</f>
        <v>3</v>
      </c>
    </row>
    <row r="26" spans="2:5" s="6" customFormat="1" ht="14.25" customHeight="1" x14ac:dyDescent="0.2">
      <c r="B26" s="28" t="str">
        <f>'BeneficiáriosCSI_genero % (17)'!B27</f>
        <v>Carnide</v>
      </c>
      <c r="C26" s="252">
        <f>('Beneficiarios CSI_genero (17)'!O27-'Beneficiarios CSI_genero (17)'!C27)</f>
        <v>-3</v>
      </c>
      <c r="D26" s="109">
        <f>('Beneficiarios CSI_genero (17)'!P27-'Beneficiarios CSI_genero (17)'!D27)</f>
        <v>1</v>
      </c>
      <c r="E26" s="130">
        <f>('Beneficiarios CSI_genero (17)'!Q27-'Beneficiarios CSI_genero (17)'!E27)</f>
        <v>-2</v>
      </c>
    </row>
    <row r="27" spans="2:5" s="6" customFormat="1" ht="14.25" customHeight="1" x14ac:dyDescent="0.2">
      <c r="B27" s="28" t="str">
        <f>'BeneficiáriosCSI_genero % (17)'!B28</f>
        <v>Estrela</v>
      </c>
      <c r="C27" s="252">
        <f>('Beneficiarios CSI_genero (17)'!O28-'Beneficiarios CSI_genero (17)'!C28)</f>
        <v>-2</v>
      </c>
      <c r="D27" s="109">
        <f>('Beneficiarios CSI_genero (17)'!P28-'Beneficiarios CSI_genero (17)'!D28)</f>
        <v>4</v>
      </c>
      <c r="E27" s="130">
        <f>('Beneficiarios CSI_genero (17)'!Q28-'Beneficiarios CSI_genero (17)'!E28)</f>
        <v>2</v>
      </c>
    </row>
    <row r="28" spans="2:5" s="6" customFormat="1" ht="14.25" customHeight="1" x14ac:dyDescent="0.2">
      <c r="B28" s="28" t="str">
        <f>'BeneficiáriosCSI_genero % (17)'!B29</f>
        <v>Lumiar</v>
      </c>
      <c r="C28" s="252">
        <f>('Beneficiarios CSI_genero (17)'!O29-'Beneficiarios CSI_genero (17)'!C29)</f>
        <v>-5</v>
      </c>
      <c r="D28" s="109">
        <f>('Beneficiarios CSI_genero (17)'!P29-'Beneficiarios CSI_genero (17)'!D29)</f>
        <v>6</v>
      </c>
      <c r="E28" s="130">
        <f>('Beneficiarios CSI_genero (17)'!Q29-'Beneficiarios CSI_genero (17)'!E29)</f>
        <v>1</v>
      </c>
    </row>
    <row r="29" spans="2:5" s="6" customFormat="1" ht="14.25" customHeight="1" x14ac:dyDescent="0.2">
      <c r="B29" s="28" t="str">
        <f>'BeneficiáriosCSI_genero % (17)'!B30</f>
        <v>Marvila</v>
      </c>
      <c r="C29" s="252">
        <f>('Beneficiarios CSI_genero (17)'!O30-'Beneficiarios CSI_genero (17)'!C30)</f>
        <v>1</v>
      </c>
      <c r="D29" s="109">
        <f>('Beneficiarios CSI_genero (17)'!P30-'Beneficiarios CSI_genero (17)'!D30)</f>
        <v>8</v>
      </c>
      <c r="E29" s="130">
        <f>('Beneficiarios CSI_genero (17)'!Q30-'Beneficiarios CSI_genero (17)'!E30)</f>
        <v>9</v>
      </c>
    </row>
    <row r="30" spans="2:5" s="6" customFormat="1" ht="14.25" customHeight="1" x14ac:dyDescent="0.2">
      <c r="B30" s="28" t="str">
        <f>'BeneficiáriosCSI_genero % (17)'!B31</f>
        <v>Misericórdia</v>
      </c>
      <c r="C30" s="252">
        <f>('Beneficiarios CSI_genero (17)'!O31-'Beneficiarios CSI_genero (17)'!C31)</f>
        <v>-4</v>
      </c>
      <c r="D30" s="109">
        <f>('Beneficiarios CSI_genero (17)'!P31-'Beneficiarios CSI_genero (17)'!D31)</f>
        <v>0</v>
      </c>
      <c r="E30" s="130">
        <f>('Beneficiarios CSI_genero (17)'!Q31-'Beneficiarios CSI_genero (17)'!E31)</f>
        <v>-4</v>
      </c>
    </row>
    <row r="31" spans="2:5" s="6" customFormat="1" ht="14.25" customHeight="1" x14ac:dyDescent="0.2">
      <c r="B31" s="28" t="str">
        <f>'BeneficiáriosCSI_genero % (17)'!B32</f>
        <v>Olivais</v>
      </c>
      <c r="C31" s="252">
        <f>('Beneficiarios CSI_genero (17)'!O32-'Beneficiarios CSI_genero (17)'!C32)</f>
        <v>6</v>
      </c>
      <c r="D31" s="109">
        <f>('Beneficiarios CSI_genero (17)'!P32-'Beneficiarios CSI_genero (17)'!D32)</f>
        <v>1</v>
      </c>
      <c r="E31" s="130">
        <f>('Beneficiarios CSI_genero (17)'!Q32-'Beneficiarios CSI_genero (17)'!E32)</f>
        <v>7</v>
      </c>
    </row>
    <row r="32" spans="2:5" s="6" customFormat="1" ht="14.25" customHeight="1" x14ac:dyDescent="0.2">
      <c r="B32" s="28" t="str">
        <f>'BeneficiáriosCSI_genero % (17)'!B33</f>
        <v>Parque das Nações</v>
      </c>
      <c r="C32" s="252">
        <f>('Beneficiarios CSI_genero (17)'!O33-'Beneficiarios CSI_genero (17)'!C33)</f>
        <v>1</v>
      </c>
      <c r="D32" s="109">
        <f>('Beneficiarios CSI_genero (17)'!P33-'Beneficiarios CSI_genero (17)'!D33)</f>
        <v>2</v>
      </c>
      <c r="E32" s="130">
        <f>('Beneficiarios CSI_genero (17)'!Q33-'Beneficiarios CSI_genero (17)'!E33)</f>
        <v>3</v>
      </c>
    </row>
    <row r="33" spans="2:5" s="6" customFormat="1" ht="14.25" customHeight="1" x14ac:dyDescent="0.2">
      <c r="B33" s="28" t="str">
        <f>'BeneficiáriosCSI_genero % (17)'!B34</f>
        <v>Penha de França</v>
      </c>
      <c r="C33" s="252">
        <f>('Beneficiarios CSI_genero (17)'!O34-'Beneficiarios CSI_genero (17)'!C34)</f>
        <v>3</v>
      </c>
      <c r="D33" s="109">
        <f>('Beneficiarios CSI_genero (17)'!P34-'Beneficiarios CSI_genero (17)'!D34)</f>
        <v>6</v>
      </c>
      <c r="E33" s="130">
        <f>('Beneficiarios CSI_genero (17)'!Q34-'Beneficiarios CSI_genero (17)'!E34)</f>
        <v>9</v>
      </c>
    </row>
    <row r="34" spans="2:5" s="6" customFormat="1" ht="14.25" customHeight="1" x14ac:dyDescent="0.2">
      <c r="B34" s="28" t="str">
        <f>'BeneficiáriosCSI_genero % (17)'!B35</f>
        <v>Santa Clara</v>
      </c>
      <c r="C34" s="252">
        <f>('Beneficiarios CSI_genero (17)'!O35-'Beneficiarios CSI_genero (17)'!C35)</f>
        <v>4</v>
      </c>
      <c r="D34" s="109">
        <f>('Beneficiarios CSI_genero (17)'!P35-'Beneficiarios CSI_genero (17)'!D35)</f>
        <v>-3</v>
      </c>
      <c r="E34" s="130">
        <f>('Beneficiarios CSI_genero (17)'!Q35-'Beneficiarios CSI_genero (17)'!E35)</f>
        <v>1</v>
      </c>
    </row>
    <row r="35" spans="2:5" s="6" customFormat="1" ht="14.25" customHeight="1" x14ac:dyDescent="0.2">
      <c r="B35" s="28" t="str">
        <f>'BeneficiáriosCSI_genero % (17)'!B36</f>
        <v>Santa Maria Maior</v>
      </c>
      <c r="C35" s="252">
        <f>('Beneficiarios CSI_genero (17)'!O36-'Beneficiarios CSI_genero (17)'!C36)</f>
        <v>-7</v>
      </c>
      <c r="D35" s="109">
        <f>('Beneficiarios CSI_genero (17)'!P36-'Beneficiarios CSI_genero (17)'!D36)</f>
        <v>-2</v>
      </c>
      <c r="E35" s="130">
        <f>('Beneficiarios CSI_genero (17)'!Q36-'Beneficiarios CSI_genero (17)'!E36)</f>
        <v>-9</v>
      </c>
    </row>
    <row r="36" spans="2:5" s="6" customFormat="1" ht="14.25" customHeight="1" x14ac:dyDescent="0.2">
      <c r="B36" s="28" t="str">
        <f>'BeneficiáriosCSI_genero % (17)'!B37</f>
        <v>Santo António</v>
      </c>
      <c r="C36" s="252">
        <f>('Beneficiarios CSI_genero (17)'!O37-'Beneficiarios CSI_genero (17)'!C37)</f>
        <v>1</v>
      </c>
      <c r="D36" s="109">
        <f>('Beneficiarios CSI_genero (17)'!P37-'Beneficiarios CSI_genero (17)'!D37)</f>
        <v>-1</v>
      </c>
      <c r="E36" s="130">
        <f>('Beneficiarios CSI_genero (17)'!Q37-'Beneficiarios CSI_genero (17)'!E37)</f>
        <v>0</v>
      </c>
    </row>
    <row r="37" spans="2:5" s="6" customFormat="1" ht="14.25" customHeight="1" x14ac:dyDescent="0.2">
      <c r="B37" s="28" t="str">
        <f>'BeneficiáriosCSI_genero % (17)'!B38</f>
        <v>São Domingos de Benfica</v>
      </c>
      <c r="C37" s="252">
        <f>('Beneficiarios CSI_genero (17)'!O38-'Beneficiarios CSI_genero (17)'!C38)</f>
        <v>-4</v>
      </c>
      <c r="D37" s="109">
        <f>('Beneficiarios CSI_genero (17)'!P38-'Beneficiarios CSI_genero (17)'!D38)</f>
        <v>5</v>
      </c>
      <c r="E37" s="130">
        <f>('Beneficiarios CSI_genero (17)'!Q38-'Beneficiarios CSI_genero (17)'!E38)</f>
        <v>1</v>
      </c>
    </row>
    <row r="38" spans="2:5" s="6" customFormat="1" ht="14.25" customHeight="1" x14ac:dyDescent="0.2">
      <c r="B38" s="247" t="str">
        <f>'BeneficiáriosCSI_genero % (17)'!B39</f>
        <v xml:space="preserve">      São Vicente</v>
      </c>
      <c r="C38" s="253">
        <f>('Beneficiarios CSI_genero (17)'!O39-'Beneficiarios CSI_genero (17)'!C39)</f>
        <v>-4</v>
      </c>
      <c r="D38" s="110">
        <f>('Beneficiarios CSI_genero (17)'!P39-'Beneficiarios CSI_genero (17)'!D39)</f>
        <v>-3</v>
      </c>
      <c r="E38" s="131">
        <f>('Beneficiarios CSI_genero (17)'!Q39-'Beneficiarios CSI_genero (17)'!E39)</f>
        <v>-7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14" sqref="C14:E14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257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64" t="s">
        <v>256</v>
      </c>
      <c r="D8" s="464"/>
      <c r="E8" s="464"/>
    </row>
    <row r="9" spans="1:5" s="70" customFormat="1" ht="24.95" customHeight="1" x14ac:dyDescent="0.25">
      <c r="B9" s="7"/>
      <c r="C9" s="465" t="s">
        <v>49</v>
      </c>
      <c r="D9" s="465"/>
      <c r="E9" s="465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55">
        <f>('Beneficiarios CSI_genero (17)'!O12-'Beneficiarios CSI_genero (17)'!C12)/'Beneficiarios CSI_genero (17)'!C12</f>
        <v>1.3980418810330884E-2</v>
      </c>
      <c r="D11" s="50">
        <f>('Beneficiarios CSI_genero (17)'!P12-'Beneficiarios CSI_genero (17)'!D12)/'Beneficiarios CSI_genero (17)'!D12</f>
        <v>8.9796247080615281E-3</v>
      </c>
      <c r="E11" s="51">
        <f>('Beneficiarios CSI_genero (17)'!Q12-'Beneficiarios CSI_genero (17)'!E12)/'Beneficiarios CSI_genero (17)'!E12</f>
        <v>1.2483273257706358E-2</v>
      </c>
    </row>
    <row r="12" spans="1:5" s="70" customFormat="1" ht="14.25" customHeight="1" x14ac:dyDescent="0.2">
      <c r="B12" s="3" t="str">
        <f>'Ev.Nº 1ºtrim-4ºtrim_genero  (2'!B12</f>
        <v>Área Metropolitana de Lisboa</v>
      </c>
      <c r="C12" s="56">
        <f>('Beneficiarios CSI_genero (17)'!O13-'Beneficiarios CSI_genero (17)'!C13)/'Beneficiarios CSI_genero (17)'!C13</f>
        <v>1.2247770999530738E-2</v>
      </c>
      <c r="D12" s="52">
        <f>('Beneficiarios CSI_genero (17)'!P13-'Beneficiarios CSI_genero (17)'!D13)/'Beneficiarios CSI_genero (17)'!D13</f>
        <v>1.5663069961712496E-2</v>
      </c>
      <c r="E12" s="53">
        <f>('Beneficiarios CSI_genero (17)'!Q13-'Beneficiarios CSI_genero (17)'!E13)/'Beneficiarios CSI_genero (17)'!E13</f>
        <v>1.3231314110060477E-2</v>
      </c>
    </row>
    <row r="13" spans="1:5" s="70" customFormat="1" ht="14.25" customHeight="1" x14ac:dyDescent="0.2">
      <c r="B13" s="3" t="str">
        <f>'Ev.Nº 1ºtrim-4ºtrim_genero  (2'!B13</f>
        <v>Distrito de Lisboa</v>
      </c>
      <c r="C13" s="56">
        <f>('Beneficiarios CSI_genero (17)'!O14-'Beneficiarios CSI_genero (17)'!C14)/'Beneficiarios CSI_genero (17)'!C14</f>
        <v>6.9192181283514965E-3</v>
      </c>
      <c r="D13" s="52">
        <f>('Beneficiarios CSI_genero (17)'!P14-'Beneficiarios CSI_genero (17)'!D14)/'Beneficiarios CSI_genero (17)'!D14</f>
        <v>4.1117255068765061E-3</v>
      </c>
      <c r="E13" s="53">
        <f>('Beneficiarios CSI_genero (17)'!Q14-'Beneficiarios CSI_genero (17)'!E14)/'Beneficiarios CSI_genero (17)'!E14</f>
        <v>6.1075586161665847E-3</v>
      </c>
    </row>
    <row r="14" spans="1:5" s="70" customFormat="1" ht="14.25" customHeight="1" x14ac:dyDescent="0.2">
      <c r="B14" s="3" t="str">
        <f>'Ev.Nº 1ºtrim-4ºtrim_genero  (2'!B14</f>
        <v>Concelho de Lisboa</v>
      </c>
      <c r="C14" s="420">
        <f>('Beneficiarios CSI_genero (17)'!O15-'Beneficiarios CSI_genero (17)'!C15)/'Beneficiarios CSI_genero (17)'!C15</f>
        <v>-6.5580706579225724E-3</v>
      </c>
      <c r="D14" s="421">
        <f>('Beneficiarios CSI_genero (17)'!P15-'Beneficiarios CSI_genero (17)'!D15)/'Beneficiarios CSI_genero (17)'!D15</f>
        <v>2.1739130434782608E-2</v>
      </c>
      <c r="E14" s="422">
        <f>('Beneficiarios CSI_genero (17)'!Q15-'Beneficiarios CSI_genero (17)'!E15)/'Beneficiarios CSI_genero (17)'!E15</f>
        <v>1.0810810810810811E-3</v>
      </c>
    </row>
    <row r="15" spans="1:5" s="70" customFormat="1" ht="14.25" customHeight="1" x14ac:dyDescent="0.2">
      <c r="B15" s="28" t="str">
        <f>'BeneficiáriosCSI_genero % (17)'!B16</f>
        <v>Ajuda</v>
      </c>
      <c r="C15" s="55">
        <f>('Beneficiarios CSI_genero (17)'!O16-'Beneficiarios CSI_genero (17)'!C16)/'Beneficiarios CSI_genero (17)'!C16</f>
        <v>1.5957446808510637E-2</v>
      </c>
      <c r="D15" s="50">
        <f>('Beneficiarios CSI_genero (17)'!P16-'Beneficiarios CSI_genero (17)'!D16)/'Beneficiarios CSI_genero (17)'!D16</f>
        <v>1.3888888888888888E-2</v>
      </c>
      <c r="E15" s="51">
        <f>('Beneficiarios CSI_genero (17)'!Q16-'Beneficiarios CSI_genero (17)'!E16)/'Beneficiarios CSI_genero (17)'!E16</f>
        <v>1.5384615384615385E-2</v>
      </c>
    </row>
    <row r="16" spans="1:5" s="70" customFormat="1" ht="14.25" customHeight="1" x14ac:dyDescent="0.2">
      <c r="B16" s="28" t="str">
        <f>'BeneficiáriosCSI_genero % (17)'!B17</f>
        <v>Alcântara</v>
      </c>
      <c r="C16" s="56">
        <f>('Beneficiarios CSI_genero (17)'!O17-'Beneficiarios CSI_genero (17)'!C17)/'Beneficiarios CSI_genero (17)'!C17</f>
        <v>-2.8301886792452831E-2</v>
      </c>
      <c r="D16" s="52">
        <f>('Beneficiarios CSI_genero (17)'!P17-'Beneficiarios CSI_genero (17)'!D17)/'Beneficiarios CSI_genero (17)'!D17</f>
        <v>9.0909090909090912E-2</v>
      </c>
      <c r="E16" s="53">
        <f>('Beneficiarios CSI_genero (17)'!Q17-'Beneficiarios CSI_genero (17)'!E17)/'Beneficiarios CSI_genero (17)'!E17</f>
        <v>6.6666666666666671E-3</v>
      </c>
    </row>
    <row r="17" spans="2:5" s="70" customFormat="1" ht="14.25" customHeight="1" x14ac:dyDescent="0.2">
      <c r="B17" s="28" t="str">
        <f>'BeneficiáriosCSI_genero % (17)'!B18</f>
        <v>Alvalade</v>
      </c>
      <c r="C17" s="56">
        <f>('Beneficiarios CSI_genero (17)'!O18-'Beneficiarios CSI_genero (17)'!C18)/'Beneficiarios CSI_genero (17)'!C18</f>
        <v>-1.3043478260869565E-2</v>
      </c>
      <c r="D17" s="52">
        <f>('Beneficiarios CSI_genero (17)'!P18-'Beneficiarios CSI_genero (17)'!D18)/'Beneficiarios CSI_genero (17)'!D18</f>
        <v>4.8387096774193547E-2</v>
      </c>
      <c r="E17" s="53">
        <f>('Beneficiarios CSI_genero (17)'!Q18-'Beneficiarios CSI_genero (17)'!E18)/'Beneficiarios CSI_genero (17)'!E18</f>
        <v>0</v>
      </c>
    </row>
    <row r="18" spans="2:5" s="70" customFormat="1" ht="14.25" customHeight="1" x14ac:dyDescent="0.2">
      <c r="B18" s="28" t="str">
        <f>'BeneficiáriosCSI_genero % (17)'!B19</f>
        <v>Areeiro</v>
      </c>
      <c r="C18" s="56">
        <f>('Beneficiarios CSI_genero (17)'!O19-'Beneficiarios CSI_genero (17)'!C19)/'Beneficiarios CSI_genero (17)'!C19</f>
        <v>-1.8987341772151899E-2</v>
      </c>
      <c r="D18" s="52">
        <f>('Beneficiarios CSI_genero (17)'!P19-'Beneficiarios CSI_genero (17)'!D19)/'Beneficiarios CSI_genero (17)'!D19</f>
        <v>-4.1666666666666664E-2</v>
      </c>
      <c r="E18" s="53">
        <f>('Beneficiarios CSI_genero (17)'!Q19-'Beneficiarios CSI_genero (17)'!E19)/'Beneficiarios CSI_genero (17)'!E19</f>
        <v>-2.4271844660194174E-2</v>
      </c>
    </row>
    <row r="19" spans="2:5" s="70" customFormat="1" ht="14.25" customHeight="1" x14ac:dyDescent="0.2">
      <c r="B19" s="28" t="str">
        <f>'BeneficiáriosCSI_genero % (17)'!B20</f>
        <v>Arroios</v>
      </c>
      <c r="C19" s="56">
        <f>('Beneficiarios CSI_genero (17)'!O20-'Beneficiarios CSI_genero (17)'!C20)/'Beneficiarios CSI_genero (17)'!C20</f>
        <v>-4.3243243243243246E-2</v>
      </c>
      <c r="D19" s="52">
        <f>('Beneficiarios CSI_genero (17)'!P20-'Beneficiarios CSI_genero (17)'!D20)/'Beneficiarios CSI_genero (17)'!D20</f>
        <v>4.49438202247191E-2</v>
      </c>
      <c r="E19" s="53">
        <f>('Beneficiarios CSI_genero (17)'!Q20-'Beneficiarios CSI_genero (17)'!E20)/'Beneficiarios CSI_genero (17)'!E20</f>
        <v>-1.4598540145985401E-2</v>
      </c>
    </row>
    <row r="20" spans="2:5" s="70" customFormat="1" ht="14.25" customHeight="1" x14ac:dyDescent="0.2">
      <c r="B20" s="28" t="str">
        <f>'BeneficiáriosCSI_genero % (17)'!B21</f>
        <v>Avenidas Novas</v>
      </c>
      <c r="C20" s="56">
        <f>('Beneficiarios CSI_genero (17)'!O21-'Beneficiarios CSI_genero (17)'!C21)/'Beneficiarios CSI_genero (17)'!C21</f>
        <v>1.5873015873015872E-2</v>
      </c>
      <c r="D20" s="52">
        <f>('Beneficiarios CSI_genero (17)'!P21-'Beneficiarios CSI_genero (17)'!D21)/'Beneficiarios CSI_genero (17)'!D21</f>
        <v>-3.2786885245901641E-2</v>
      </c>
      <c r="E20" s="53">
        <f>('Beneficiarios CSI_genero (17)'!Q21-'Beneficiarios CSI_genero (17)'!E21)/'Beneficiarios CSI_genero (17)'!E21</f>
        <v>4.0000000000000001E-3</v>
      </c>
    </row>
    <row r="21" spans="2:5" s="70" customFormat="1" ht="14.25" customHeight="1" x14ac:dyDescent="0.2">
      <c r="B21" s="28" t="str">
        <f>'BeneficiáriosCSI_genero % (17)'!B22</f>
        <v>Beato</v>
      </c>
      <c r="C21" s="56">
        <f>('Beneficiarios CSI_genero (17)'!O22-'Beneficiarios CSI_genero (17)'!C22)/'Beneficiarios CSI_genero (17)'!C22</f>
        <v>-2.5157232704402517E-2</v>
      </c>
      <c r="D21" s="52">
        <f>('Beneficiarios CSI_genero (17)'!P22-'Beneficiarios CSI_genero (17)'!D22)/'Beneficiarios CSI_genero (17)'!D22</f>
        <v>-1.8518518518518517E-2</v>
      </c>
      <c r="E21" s="53">
        <f>('Beneficiarios CSI_genero (17)'!Q22-'Beneficiarios CSI_genero (17)'!E22)/'Beneficiarios CSI_genero (17)'!E22</f>
        <v>-2.3474178403755867E-2</v>
      </c>
    </row>
    <row r="22" spans="2:5" s="70" customFormat="1" ht="14.25" customHeight="1" x14ac:dyDescent="0.2">
      <c r="B22" s="28" t="str">
        <f>'BeneficiáriosCSI_genero % (17)'!B23</f>
        <v>Belém</v>
      </c>
      <c r="C22" s="56">
        <f>('Beneficiarios CSI_genero (17)'!O23-'Beneficiarios CSI_genero (17)'!C23)/'Beneficiarios CSI_genero (17)'!C23</f>
        <v>0</v>
      </c>
      <c r="D22" s="52">
        <f>('Beneficiarios CSI_genero (17)'!P23-'Beneficiarios CSI_genero (17)'!D23)/'Beneficiarios CSI_genero (17)'!D23</f>
        <v>-7.407407407407407E-2</v>
      </c>
      <c r="E22" s="53">
        <f>('Beneficiarios CSI_genero (17)'!Q23-'Beneficiarios CSI_genero (17)'!E23)/'Beneficiarios CSI_genero (17)'!E23</f>
        <v>-1.3888888888888888E-2</v>
      </c>
    </row>
    <row r="23" spans="2:5" s="70" customFormat="1" ht="14.25" customHeight="1" x14ac:dyDescent="0.2">
      <c r="B23" s="28" t="str">
        <f>'BeneficiáriosCSI_genero % (17)'!B24</f>
        <v>Benfica</v>
      </c>
      <c r="C23" s="56">
        <f>('Beneficiarios CSI_genero (17)'!O24-'Beneficiarios CSI_genero (17)'!C24)/'Beneficiarios CSI_genero (17)'!C24</f>
        <v>2.1021021021021023E-2</v>
      </c>
      <c r="D23" s="52">
        <f>('Beneficiarios CSI_genero (17)'!P24-'Beneficiarios CSI_genero (17)'!D24)/'Beneficiarios CSI_genero (17)'!D24</f>
        <v>4.3103448275862072E-2</v>
      </c>
      <c r="E23" s="53">
        <f>('Beneficiarios CSI_genero (17)'!Q24-'Beneficiarios CSI_genero (17)'!E24)/'Beneficiarios CSI_genero (17)'!E24</f>
        <v>2.6726057906458798E-2</v>
      </c>
    </row>
    <row r="24" spans="2:5" s="70" customFormat="1" ht="14.25" customHeight="1" x14ac:dyDescent="0.2">
      <c r="B24" s="28" t="str">
        <f>'BeneficiáriosCSI_genero % (17)'!B25</f>
        <v>Campo de Ourique</v>
      </c>
      <c r="C24" s="56">
        <f>('Beneficiarios CSI_genero (17)'!O25-'Beneficiarios CSI_genero (17)'!C25)/'Beneficiarios CSI_genero (17)'!C25</f>
        <v>-2.1164021164021163E-2</v>
      </c>
      <c r="D24" s="52">
        <f>('Beneficiarios CSI_genero (17)'!P25-'Beneficiarios CSI_genero (17)'!D25)/'Beneficiarios CSI_genero (17)'!D25</f>
        <v>-1.6949152542372881E-2</v>
      </c>
      <c r="E24" s="53">
        <f>('Beneficiarios CSI_genero (17)'!Q25-'Beneficiarios CSI_genero (17)'!E25)/'Beneficiarios CSI_genero (17)'!E25</f>
        <v>-2.0161290322580645E-2</v>
      </c>
    </row>
    <row r="25" spans="2:5" s="70" customFormat="1" ht="14.25" customHeight="1" x14ac:dyDescent="0.2">
      <c r="B25" s="28" t="str">
        <f>'BeneficiáriosCSI_genero % (17)'!B26</f>
        <v>Campolide</v>
      </c>
      <c r="C25" s="56">
        <f>('Beneficiarios CSI_genero (17)'!O26-'Beneficiarios CSI_genero (17)'!C26)/'Beneficiarios CSI_genero (17)'!C26</f>
        <v>1.8181818181818181E-2</v>
      </c>
      <c r="D25" s="52">
        <f>('Beneficiarios CSI_genero (17)'!P26-'Beneficiarios CSI_genero (17)'!D26)/'Beneficiarios CSI_genero (17)'!D26</f>
        <v>1.8181818181818181E-2</v>
      </c>
      <c r="E25" s="53">
        <f>('Beneficiarios CSI_genero (17)'!Q26-'Beneficiarios CSI_genero (17)'!E26)/'Beneficiarios CSI_genero (17)'!E26</f>
        <v>1.8181818181818181E-2</v>
      </c>
    </row>
    <row r="26" spans="2:5" s="70" customFormat="1" ht="14.25" customHeight="1" x14ac:dyDescent="0.2">
      <c r="B26" s="28" t="str">
        <f>'BeneficiáriosCSI_genero % (17)'!B27</f>
        <v>Carnide</v>
      </c>
      <c r="C26" s="56">
        <f>('Beneficiarios CSI_genero (17)'!O27-'Beneficiarios CSI_genero (17)'!C27)/'Beneficiarios CSI_genero (17)'!C27</f>
        <v>-2.3076923076923078E-2</v>
      </c>
      <c r="D26" s="52">
        <f>('Beneficiarios CSI_genero (17)'!P27-'Beneficiarios CSI_genero (17)'!D27)/'Beneficiarios CSI_genero (17)'!D27</f>
        <v>2.0408163265306121E-2</v>
      </c>
      <c r="E26" s="53">
        <f>('Beneficiarios CSI_genero (17)'!Q27-'Beneficiarios CSI_genero (17)'!E27)/'Beneficiarios CSI_genero (17)'!E27</f>
        <v>-1.11731843575419E-2</v>
      </c>
    </row>
    <row r="27" spans="2:5" s="70" customFormat="1" ht="14.25" customHeight="1" x14ac:dyDescent="0.2">
      <c r="B27" s="28" t="str">
        <f>'BeneficiáriosCSI_genero % (17)'!B28</f>
        <v>Estrela</v>
      </c>
      <c r="C27" s="56">
        <f>('Beneficiarios CSI_genero (17)'!O28-'Beneficiarios CSI_genero (17)'!C28)/'Beneficiarios CSI_genero (17)'!C28</f>
        <v>-1.1627906976744186E-2</v>
      </c>
      <c r="D27" s="52">
        <f>('Beneficiarios CSI_genero (17)'!P28-'Beneficiarios CSI_genero (17)'!D28)/'Beneficiarios CSI_genero (17)'!D28</f>
        <v>9.7560975609756101E-2</v>
      </c>
      <c r="E27" s="53">
        <f>('Beneficiarios CSI_genero (17)'!Q28-'Beneficiarios CSI_genero (17)'!E28)/'Beneficiarios CSI_genero (17)'!E28</f>
        <v>9.3896713615023476E-3</v>
      </c>
    </row>
    <row r="28" spans="2:5" s="70" customFormat="1" ht="14.25" customHeight="1" x14ac:dyDescent="0.2">
      <c r="B28" s="28" t="str">
        <f>'BeneficiáriosCSI_genero % (17)'!B29</f>
        <v>Lumiar</v>
      </c>
      <c r="C28" s="56">
        <f>('Beneficiarios CSI_genero (17)'!O29-'Beneficiarios CSI_genero (17)'!C29)/'Beneficiarios CSI_genero (17)'!C29</f>
        <v>-2.403846153846154E-2</v>
      </c>
      <c r="D28" s="52">
        <f>('Beneficiarios CSI_genero (17)'!P29-'Beneficiarios CSI_genero (17)'!D29)/'Beneficiarios CSI_genero (17)'!D29</f>
        <v>8.4507042253521125E-2</v>
      </c>
      <c r="E28" s="53">
        <f>('Beneficiarios CSI_genero (17)'!Q29-'Beneficiarios CSI_genero (17)'!E29)/'Beneficiarios CSI_genero (17)'!E29</f>
        <v>3.5842293906810036E-3</v>
      </c>
    </row>
    <row r="29" spans="2:5" s="70" customFormat="1" ht="14.25" customHeight="1" x14ac:dyDescent="0.2">
      <c r="B29" s="28" t="str">
        <f>'BeneficiáriosCSI_genero % (17)'!B30</f>
        <v>Marvila</v>
      </c>
      <c r="C29" s="56">
        <f>('Beneficiarios CSI_genero (17)'!O30-'Beneficiarios CSI_genero (17)'!C30)/'Beneficiarios CSI_genero (17)'!C30</f>
        <v>2.1505376344086021E-3</v>
      </c>
      <c r="D29" s="52">
        <f>('Beneficiarios CSI_genero (17)'!P30-'Beneficiarios CSI_genero (17)'!D30)/'Beneficiarios CSI_genero (17)'!D30</f>
        <v>4.6783625730994149E-2</v>
      </c>
      <c r="E29" s="53">
        <f>('Beneficiarios CSI_genero (17)'!Q30-'Beneficiarios CSI_genero (17)'!E30)/'Beneficiarios CSI_genero (17)'!E30</f>
        <v>1.4150943396226415E-2</v>
      </c>
    </row>
    <row r="30" spans="2:5" s="70" customFormat="1" ht="14.25" customHeight="1" x14ac:dyDescent="0.2">
      <c r="B30" s="28" t="str">
        <f>'BeneficiáriosCSI_genero % (17)'!B31</f>
        <v>Misericórdia</v>
      </c>
      <c r="C30" s="56">
        <f>('Beneficiarios CSI_genero (17)'!O31-'Beneficiarios CSI_genero (17)'!C31)/'Beneficiarios CSI_genero (17)'!C31</f>
        <v>-2.7972027972027972E-2</v>
      </c>
      <c r="D30" s="52">
        <f>('Beneficiarios CSI_genero (17)'!P31-'Beneficiarios CSI_genero (17)'!D31)/'Beneficiarios CSI_genero (17)'!D31</f>
        <v>0</v>
      </c>
      <c r="E30" s="53">
        <f>('Beneficiarios CSI_genero (17)'!Q31-'Beneficiarios CSI_genero (17)'!E31)/'Beneficiarios CSI_genero (17)'!E31</f>
        <v>-1.9512195121951219E-2</v>
      </c>
    </row>
    <row r="31" spans="2:5" s="70" customFormat="1" ht="14.25" customHeight="1" x14ac:dyDescent="0.2">
      <c r="B31" s="28" t="str">
        <f>'BeneficiáriosCSI_genero % (17)'!B32</f>
        <v>Olivais</v>
      </c>
      <c r="C31" s="56">
        <f>('Beneficiarios CSI_genero (17)'!O32-'Beneficiarios CSI_genero (17)'!C32)/'Beneficiarios CSI_genero (17)'!C32</f>
        <v>2.3529411764705882E-2</v>
      </c>
      <c r="D31" s="52">
        <f>('Beneficiarios CSI_genero (17)'!P32-'Beneficiarios CSI_genero (17)'!D32)/'Beneficiarios CSI_genero (17)'!D32</f>
        <v>1.1627906976744186E-2</v>
      </c>
      <c r="E31" s="53">
        <f>('Beneficiarios CSI_genero (17)'!Q32-'Beneficiarios CSI_genero (17)'!E32)/'Beneficiarios CSI_genero (17)'!E32</f>
        <v>2.0527859237536656E-2</v>
      </c>
    </row>
    <row r="32" spans="2:5" s="70" customFormat="1" ht="14.25" customHeight="1" x14ac:dyDescent="0.2">
      <c r="B32" s="28" t="str">
        <f>'BeneficiáriosCSI_genero % (17)'!B33</f>
        <v>Parque das Nações</v>
      </c>
      <c r="C32" s="56">
        <f>('Beneficiarios CSI_genero (17)'!O33-'Beneficiarios CSI_genero (17)'!C33)/'Beneficiarios CSI_genero (17)'!C33</f>
        <v>2.2727272727272728E-2</v>
      </c>
      <c r="D32" s="52">
        <f>('Beneficiarios CSI_genero (17)'!P33-'Beneficiarios CSI_genero (17)'!D33)/'Beneficiarios CSI_genero (17)'!D33</f>
        <v>0.08</v>
      </c>
      <c r="E32" s="53">
        <f>('Beneficiarios CSI_genero (17)'!Q33-'Beneficiarios CSI_genero (17)'!E33)/'Beneficiarios CSI_genero (17)'!E33</f>
        <v>4.3478260869565216E-2</v>
      </c>
    </row>
    <row r="33" spans="2:5" s="70" customFormat="1" ht="14.25" customHeight="1" x14ac:dyDescent="0.2">
      <c r="B33" s="28" t="str">
        <f>'BeneficiáriosCSI_genero % (17)'!B34</f>
        <v>Penha de França</v>
      </c>
      <c r="C33" s="56">
        <f>('Beneficiarios CSI_genero (17)'!O34-'Beneficiarios CSI_genero (17)'!C34)/'Beneficiarios CSI_genero (17)'!C34</f>
        <v>9.0909090909090905E-3</v>
      </c>
      <c r="D33" s="52">
        <f>('Beneficiarios CSI_genero (17)'!P34-'Beneficiarios CSI_genero (17)'!D34)/'Beneficiarios CSI_genero (17)'!D34</f>
        <v>4.4776119402985072E-2</v>
      </c>
      <c r="E33" s="53">
        <f>('Beneficiarios CSI_genero (17)'!Q34-'Beneficiarios CSI_genero (17)'!E34)/'Beneficiarios CSI_genero (17)'!E34</f>
        <v>1.9396551724137932E-2</v>
      </c>
    </row>
    <row r="34" spans="2:5" s="70" customFormat="1" ht="14.25" customHeight="1" x14ac:dyDescent="0.2">
      <c r="B34" s="28" t="str">
        <f>'BeneficiáriosCSI_genero % (17)'!B35</f>
        <v>Santa Clara</v>
      </c>
      <c r="C34" s="56">
        <f>('Beneficiarios CSI_genero (17)'!O35-'Beneficiarios CSI_genero (17)'!C35)/'Beneficiarios CSI_genero (17)'!C35</f>
        <v>1.6260162601626018E-2</v>
      </c>
      <c r="D34" s="52">
        <f>('Beneficiarios CSI_genero (17)'!P35-'Beneficiarios CSI_genero (17)'!D35)/'Beneficiarios CSI_genero (17)'!D35</f>
        <v>-2.7272727272727271E-2</v>
      </c>
      <c r="E34" s="53">
        <f>('Beneficiarios CSI_genero (17)'!Q35-'Beneficiarios CSI_genero (17)'!E35)/'Beneficiarios CSI_genero (17)'!E35</f>
        <v>2.8089887640449437E-3</v>
      </c>
    </row>
    <row r="35" spans="2:5" s="70" customFormat="1" ht="14.25" customHeight="1" x14ac:dyDescent="0.2">
      <c r="B35" s="28" t="str">
        <f>'BeneficiáriosCSI_genero % (17)'!B36</f>
        <v>Santa Maria Maior</v>
      </c>
      <c r="C35" s="56">
        <f>('Beneficiarios CSI_genero (17)'!O36-'Beneficiarios CSI_genero (17)'!C36)/'Beneficiarios CSI_genero (17)'!C36</f>
        <v>-4.4871794871794872E-2</v>
      </c>
      <c r="D35" s="52">
        <f>('Beneficiarios CSI_genero (17)'!P36-'Beneficiarios CSI_genero (17)'!D36)/'Beneficiarios CSI_genero (17)'!D36</f>
        <v>-2.2727272727272728E-2</v>
      </c>
      <c r="E35" s="53">
        <f>('Beneficiarios CSI_genero (17)'!Q36-'Beneficiarios CSI_genero (17)'!E36)/'Beneficiarios CSI_genero (17)'!E36</f>
        <v>-3.6885245901639344E-2</v>
      </c>
    </row>
    <row r="36" spans="2:5" s="70" customFormat="1" ht="14.25" customHeight="1" x14ac:dyDescent="0.2">
      <c r="B36" s="28" t="str">
        <f>'BeneficiáriosCSI_genero % (17)'!B37</f>
        <v>Santo António</v>
      </c>
      <c r="C36" s="56">
        <f>('Beneficiarios CSI_genero (17)'!O37-'Beneficiarios CSI_genero (17)'!C37)/'Beneficiarios CSI_genero (17)'!C37</f>
        <v>9.0090090090090089E-3</v>
      </c>
      <c r="D36" s="52">
        <f>('Beneficiarios CSI_genero (17)'!P37-'Beneficiarios CSI_genero (17)'!D37)/'Beneficiarios CSI_genero (17)'!D37</f>
        <v>-2.0408163265306121E-2</v>
      </c>
      <c r="E36" s="53">
        <f>('Beneficiarios CSI_genero (17)'!Q37-'Beneficiarios CSI_genero (17)'!E37)/'Beneficiarios CSI_genero (17)'!E37</f>
        <v>0</v>
      </c>
    </row>
    <row r="37" spans="2:5" s="70" customFormat="1" ht="14.25" customHeight="1" x14ac:dyDescent="0.2">
      <c r="B37" s="28" t="str">
        <f>'BeneficiáriosCSI_genero % (17)'!B38</f>
        <v>São Domingos de Benfica</v>
      </c>
      <c r="C37" s="56">
        <f>('Beneficiarios CSI_genero (17)'!O38-'Beneficiarios CSI_genero (17)'!C38)/'Beneficiarios CSI_genero (17)'!C38</f>
        <v>-2.6845637583892617E-2</v>
      </c>
      <c r="D37" s="52">
        <f>('Beneficiarios CSI_genero (17)'!P38-'Beneficiarios CSI_genero (17)'!D38)/'Beneficiarios CSI_genero (17)'!D38</f>
        <v>0.10638297872340426</v>
      </c>
      <c r="E37" s="53">
        <f>('Beneficiarios CSI_genero (17)'!Q38-'Beneficiarios CSI_genero (17)'!E38)/'Beneficiarios CSI_genero (17)'!E38</f>
        <v>5.1020408163265302E-3</v>
      </c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64">
        <f>('Beneficiarios CSI_genero (17)'!O39-'Beneficiarios CSI_genero (17)'!C39)/'Beneficiarios CSI_genero (17)'!C39</f>
        <v>-2.3668639053254437E-2</v>
      </c>
      <c r="D38" s="65">
        <f>('Beneficiarios CSI_genero (17)'!P39-'Beneficiarios CSI_genero (17)'!D39)/'Beneficiarios CSI_genero (17)'!D39</f>
        <v>-7.6923076923076927E-2</v>
      </c>
      <c r="E38" s="54">
        <f>('Beneficiarios CSI_genero (17)'!Q39-'Beneficiarios CSI_genero (17)'!E39)/'Beneficiarios CSI_genero (17)'!E39</f>
        <v>-3.3653846153846152E-2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W1" activePane="topRight" state="frozen"/>
      <selection pane="topRight" activeCell="AE12" sqref="AE12:AJ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250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64" t="s">
        <v>250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</row>
    <row r="10" spans="1:36" ht="24.95" customHeight="1" x14ac:dyDescent="0.25">
      <c r="B10" s="10"/>
      <c r="C10" s="465" t="s">
        <v>13</v>
      </c>
      <c r="D10" s="465"/>
      <c r="E10" s="465"/>
      <c r="F10" s="465"/>
      <c r="G10" s="465"/>
      <c r="H10" s="465"/>
      <c r="I10" s="141"/>
      <c r="J10" s="465" t="s">
        <v>15</v>
      </c>
      <c r="K10" s="465"/>
      <c r="L10" s="465"/>
      <c r="M10" s="465"/>
      <c r="N10" s="465"/>
      <c r="O10" s="465"/>
      <c r="P10" s="141"/>
      <c r="Q10" s="465" t="s">
        <v>16</v>
      </c>
      <c r="R10" s="465"/>
      <c r="S10" s="465"/>
      <c r="T10" s="465"/>
      <c r="U10" s="465"/>
      <c r="V10" s="465"/>
      <c r="W10" s="141"/>
      <c r="X10" s="465" t="s">
        <v>14</v>
      </c>
      <c r="Y10" s="465"/>
      <c r="Z10" s="465"/>
      <c r="AA10" s="465"/>
      <c r="AB10" s="465"/>
      <c r="AC10" s="465"/>
      <c r="AE10" s="487" t="s">
        <v>219</v>
      </c>
      <c r="AF10" s="487"/>
      <c r="AG10" s="487"/>
      <c r="AH10" s="487"/>
      <c r="AI10" s="487"/>
      <c r="AJ10" s="487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16481</v>
      </c>
      <c r="D12" s="88">
        <v>36835</v>
      </c>
      <c r="E12" s="88">
        <v>37700</v>
      </c>
      <c r="F12" s="88">
        <v>37204</v>
      </c>
      <c r="G12" s="88">
        <v>37682</v>
      </c>
      <c r="H12" s="89">
        <v>165902</v>
      </c>
      <c r="I12" s="12"/>
      <c r="J12" s="87">
        <v>18531</v>
      </c>
      <c r="K12" s="88">
        <v>37459</v>
      </c>
      <c r="L12" s="88">
        <v>37907</v>
      </c>
      <c r="M12" s="88">
        <v>37070</v>
      </c>
      <c r="N12" s="88">
        <v>36814</v>
      </c>
      <c r="O12" s="89">
        <v>167781</v>
      </c>
      <c r="P12" s="12"/>
      <c r="Q12" s="87">
        <v>19807</v>
      </c>
      <c r="R12" s="88">
        <v>37551</v>
      </c>
      <c r="S12" s="88">
        <v>37768</v>
      </c>
      <c r="T12" s="88">
        <v>36710</v>
      </c>
      <c r="U12" s="88">
        <v>35802</v>
      </c>
      <c r="V12" s="89">
        <v>167638</v>
      </c>
      <c r="W12" s="11"/>
      <c r="X12" s="87">
        <v>21485</v>
      </c>
      <c r="Y12" s="88">
        <v>37599</v>
      </c>
      <c r="Z12" s="88">
        <v>37602</v>
      </c>
      <c r="AA12" s="88">
        <v>36373</v>
      </c>
      <c r="AB12" s="88">
        <v>34914</v>
      </c>
      <c r="AC12" s="89">
        <v>167973</v>
      </c>
      <c r="AE12" s="87">
        <v>21830</v>
      </c>
      <c r="AF12" s="88">
        <v>38453</v>
      </c>
      <c r="AG12" s="88">
        <v>38659</v>
      </c>
      <c r="AH12" s="88">
        <v>37981</v>
      </c>
      <c r="AI12" s="88">
        <v>38264</v>
      </c>
      <c r="AJ12" s="89">
        <f>SUM(AE12:AI12)</f>
        <v>175187</v>
      </c>
    </row>
    <row r="13" spans="1:36" x14ac:dyDescent="0.25">
      <c r="B13" s="3" t="str">
        <f>[1]Q3.2!A13</f>
        <v>Área Metropolitana de Lisboa</v>
      </c>
      <c r="C13" s="91">
        <v>3014</v>
      </c>
      <c r="D13" s="92">
        <v>6772</v>
      </c>
      <c r="E13" s="92">
        <v>6773</v>
      </c>
      <c r="F13" s="92">
        <v>6453</v>
      </c>
      <c r="G13" s="92">
        <v>6917</v>
      </c>
      <c r="H13" s="93">
        <v>29929</v>
      </c>
      <c r="I13" s="12"/>
      <c r="J13" s="91">
        <v>3333</v>
      </c>
      <c r="K13" s="92">
        <v>6905</v>
      </c>
      <c r="L13" s="92">
        <v>6819</v>
      </c>
      <c r="M13" s="92">
        <v>6446</v>
      </c>
      <c r="N13" s="92">
        <v>6808</v>
      </c>
      <c r="O13" s="93">
        <v>30311</v>
      </c>
      <c r="P13" s="12"/>
      <c r="Q13" s="91">
        <v>3527</v>
      </c>
      <c r="R13" s="92">
        <v>6957</v>
      </c>
      <c r="S13" s="92">
        <v>6795</v>
      </c>
      <c r="T13" s="92">
        <v>6373</v>
      </c>
      <c r="U13" s="92">
        <v>6600</v>
      </c>
      <c r="V13" s="93">
        <v>30252</v>
      </c>
      <c r="W13" s="11"/>
      <c r="X13" s="91">
        <v>3834</v>
      </c>
      <c r="Y13" s="92">
        <v>7006</v>
      </c>
      <c r="Z13" s="92">
        <v>6759</v>
      </c>
      <c r="AA13" s="92">
        <v>6302</v>
      </c>
      <c r="AB13" s="92">
        <v>6424</v>
      </c>
      <c r="AC13" s="93">
        <v>30325</v>
      </c>
      <c r="AE13" s="91">
        <v>3901</v>
      </c>
      <c r="AF13" s="92">
        <v>7187</v>
      </c>
      <c r="AG13" s="92">
        <v>6989</v>
      </c>
      <c r="AH13" s="92">
        <v>6599</v>
      </c>
      <c r="AI13" s="92">
        <v>7013</v>
      </c>
      <c r="AJ13" s="93">
        <f>SUM(AE13:AI13)</f>
        <v>31689</v>
      </c>
    </row>
    <row r="14" spans="1:36" x14ac:dyDescent="0.25">
      <c r="B14" s="3" t="str">
        <f>[1]Q3.2!A14</f>
        <v>Distrito de Lisboa</v>
      </c>
      <c r="C14" s="91">
        <v>2439</v>
      </c>
      <c r="D14" s="92">
        <v>5297</v>
      </c>
      <c r="E14" s="92">
        <v>5571</v>
      </c>
      <c r="F14" s="92">
        <v>5345</v>
      </c>
      <c r="G14" s="92">
        <v>5744</v>
      </c>
      <c r="H14" s="93">
        <v>24396</v>
      </c>
      <c r="I14" s="12"/>
      <c r="J14" s="91">
        <v>2696</v>
      </c>
      <c r="K14" s="92">
        <v>5401</v>
      </c>
      <c r="L14" s="92">
        <v>5620</v>
      </c>
      <c r="M14" s="92">
        <v>5346</v>
      </c>
      <c r="N14" s="92">
        <v>5660</v>
      </c>
      <c r="O14" s="93">
        <v>24723</v>
      </c>
      <c r="P14" s="12"/>
      <c r="Q14" s="91">
        <v>2847</v>
      </c>
      <c r="R14" s="92">
        <v>5415</v>
      </c>
      <c r="S14" s="92">
        <v>5579</v>
      </c>
      <c r="T14" s="92">
        <v>5283</v>
      </c>
      <c r="U14" s="92">
        <v>5501</v>
      </c>
      <c r="V14" s="93">
        <v>24625</v>
      </c>
      <c r="W14" s="11"/>
      <c r="X14" s="91">
        <v>3019</v>
      </c>
      <c r="Y14" s="92">
        <v>5427</v>
      </c>
      <c r="Z14" s="92">
        <v>5531</v>
      </c>
      <c r="AA14" s="92">
        <v>5218</v>
      </c>
      <c r="AB14" s="92">
        <v>5350</v>
      </c>
      <c r="AC14" s="93">
        <v>24545</v>
      </c>
      <c r="AE14" s="91">
        <v>3076</v>
      </c>
      <c r="AF14" s="92">
        <v>5558</v>
      </c>
      <c r="AG14" s="92">
        <v>5718</v>
      </c>
      <c r="AH14" s="92">
        <v>5451</v>
      </c>
      <c r="AI14" s="92">
        <v>5819</v>
      </c>
      <c r="AJ14" s="93">
        <f>SUM(AE14:AI14)</f>
        <v>25622</v>
      </c>
    </row>
    <row r="15" spans="1:36" x14ac:dyDescent="0.25">
      <c r="B15" s="3" t="str">
        <f>[1]Q3.2!A15</f>
        <v>Concelho de Lisboa</v>
      </c>
      <c r="C15" s="423">
        <v>647</v>
      </c>
      <c r="D15" s="424">
        <v>1299</v>
      </c>
      <c r="E15" s="424">
        <v>1397</v>
      </c>
      <c r="F15" s="424">
        <v>1423</v>
      </c>
      <c r="G15" s="424">
        <v>1709</v>
      </c>
      <c r="H15" s="425">
        <v>6475</v>
      </c>
      <c r="I15" s="426"/>
      <c r="J15" s="423">
        <v>711</v>
      </c>
      <c r="K15" s="424">
        <v>1326</v>
      </c>
      <c r="L15" s="424">
        <v>1412</v>
      </c>
      <c r="M15" s="424">
        <v>1424</v>
      </c>
      <c r="N15" s="424">
        <v>1679</v>
      </c>
      <c r="O15" s="425">
        <v>6552</v>
      </c>
      <c r="P15" s="426"/>
      <c r="Q15" s="423">
        <v>753</v>
      </c>
      <c r="R15" s="424">
        <v>1332</v>
      </c>
      <c r="S15" s="424">
        <v>1396</v>
      </c>
      <c r="T15" s="424">
        <v>1408</v>
      </c>
      <c r="U15" s="424">
        <v>1624</v>
      </c>
      <c r="V15" s="425">
        <v>6513</v>
      </c>
      <c r="W15" s="427"/>
      <c r="X15" s="423">
        <v>801</v>
      </c>
      <c r="Y15" s="424">
        <v>1328</v>
      </c>
      <c r="Z15" s="424">
        <v>1384</v>
      </c>
      <c r="AA15" s="424">
        <v>1394</v>
      </c>
      <c r="AB15" s="424">
        <v>1575</v>
      </c>
      <c r="AC15" s="425">
        <v>6482</v>
      </c>
      <c r="AE15" s="423">
        <v>814</v>
      </c>
      <c r="AF15" s="424">
        <v>1356</v>
      </c>
      <c r="AG15" s="424">
        <v>1431</v>
      </c>
      <c r="AH15" s="424">
        <v>1450</v>
      </c>
      <c r="AI15" s="424">
        <v>1721</v>
      </c>
      <c r="AJ15" s="425">
        <f>SUM(AE15:AI15)</f>
        <v>6772</v>
      </c>
    </row>
    <row r="16" spans="1:36" x14ac:dyDescent="0.25">
      <c r="B16" s="28" t="str">
        <f>[1]Q3.2!A16</f>
        <v>Ajuda</v>
      </c>
      <c r="C16" s="91">
        <v>23</v>
      </c>
      <c r="D16" s="92">
        <v>55</v>
      </c>
      <c r="E16" s="92">
        <v>64</v>
      </c>
      <c r="F16" s="92">
        <v>64</v>
      </c>
      <c r="G16" s="92">
        <v>54</v>
      </c>
      <c r="H16" s="93">
        <v>260</v>
      </c>
      <c r="I16" s="81"/>
      <c r="J16" s="91">
        <v>27</v>
      </c>
      <c r="K16" s="92">
        <v>58</v>
      </c>
      <c r="L16" s="92">
        <v>66</v>
      </c>
      <c r="M16" s="92">
        <v>65</v>
      </c>
      <c r="N16" s="92">
        <v>54</v>
      </c>
      <c r="O16" s="93">
        <v>270</v>
      </c>
      <c r="P16" s="81"/>
      <c r="Q16" s="91">
        <v>28</v>
      </c>
      <c r="R16" s="92">
        <v>57</v>
      </c>
      <c r="S16" s="92">
        <v>65</v>
      </c>
      <c r="T16" s="92">
        <v>64</v>
      </c>
      <c r="U16" s="92">
        <v>50</v>
      </c>
      <c r="V16" s="93">
        <v>264</v>
      </c>
      <c r="W16" s="11"/>
      <c r="X16" s="91">
        <v>32</v>
      </c>
      <c r="Y16" s="92">
        <v>56</v>
      </c>
      <c r="Z16" s="92">
        <v>65</v>
      </c>
      <c r="AA16" s="92">
        <v>63</v>
      </c>
      <c r="AB16" s="92">
        <v>48</v>
      </c>
      <c r="AC16" s="93">
        <v>264</v>
      </c>
      <c r="AE16" s="91">
        <v>33</v>
      </c>
      <c r="AF16" s="92">
        <v>59</v>
      </c>
      <c r="AG16" s="92">
        <v>64</v>
      </c>
      <c r="AH16" s="92">
        <v>65</v>
      </c>
      <c r="AI16" s="92">
        <v>54</v>
      </c>
      <c r="AJ16" s="93">
        <f>AE16+AF16+AG16+AH16+AI16</f>
        <v>275</v>
      </c>
    </row>
    <row r="17" spans="2:36" x14ac:dyDescent="0.25">
      <c r="B17" s="28" t="str">
        <f>[1]Q3.2!A17</f>
        <v>Alcântara</v>
      </c>
      <c r="C17" s="91">
        <v>14</v>
      </c>
      <c r="D17" s="92">
        <v>37</v>
      </c>
      <c r="E17" s="92">
        <v>35</v>
      </c>
      <c r="F17" s="92">
        <v>31</v>
      </c>
      <c r="G17" s="92">
        <v>33</v>
      </c>
      <c r="H17" s="93">
        <v>150</v>
      </c>
      <c r="I17" s="81"/>
      <c r="J17" s="91">
        <v>16</v>
      </c>
      <c r="K17" s="92">
        <v>39</v>
      </c>
      <c r="L17" s="92">
        <v>35</v>
      </c>
      <c r="M17" s="92">
        <v>31</v>
      </c>
      <c r="N17" s="92">
        <v>30</v>
      </c>
      <c r="O17" s="93">
        <v>151</v>
      </c>
      <c r="P17" s="81"/>
      <c r="Q17" s="91">
        <v>17</v>
      </c>
      <c r="R17" s="92">
        <v>39</v>
      </c>
      <c r="S17" s="92">
        <v>34</v>
      </c>
      <c r="T17" s="92">
        <v>31</v>
      </c>
      <c r="U17" s="92">
        <v>30</v>
      </c>
      <c r="V17" s="93">
        <v>151</v>
      </c>
      <c r="W17" s="11"/>
      <c r="X17" s="91">
        <v>19</v>
      </c>
      <c r="Y17" s="92">
        <v>39</v>
      </c>
      <c r="Z17" s="92">
        <v>33</v>
      </c>
      <c r="AA17" s="92">
        <v>31</v>
      </c>
      <c r="AB17" s="92">
        <v>29</v>
      </c>
      <c r="AC17" s="93">
        <v>151</v>
      </c>
      <c r="AE17" s="91">
        <v>20</v>
      </c>
      <c r="AF17" s="92">
        <v>39</v>
      </c>
      <c r="AG17" s="92">
        <v>35</v>
      </c>
      <c r="AH17" s="92">
        <v>30</v>
      </c>
      <c r="AI17" s="92">
        <v>33</v>
      </c>
      <c r="AJ17" s="93">
        <f t="shared" ref="AJ17:AJ39" si="0">AE17+AF17+AG17+AH17+AI17</f>
        <v>157</v>
      </c>
    </row>
    <row r="18" spans="2:36" x14ac:dyDescent="0.25">
      <c r="B18" s="28" t="str">
        <f>[1]Q3.2!A18</f>
        <v>Alvalade</v>
      </c>
      <c r="C18" s="91">
        <v>17</v>
      </c>
      <c r="D18" s="92">
        <v>54</v>
      </c>
      <c r="E18" s="92">
        <v>53</v>
      </c>
      <c r="F18" s="92">
        <v>61</v>
      </c>
      <c r="G18" s="92">
        <v>107</v>
      </c>
      <c r="H18" s="93">
        <v>292</v>
      </c>
      <c r="I18" s="81"/>
      <c r="J18" s="91">
        <v>17</v>
      </c>
      <c r="K18" s="92">
        <v>57</v>
      </c>
      <c r="L18" s="92">
        <v>55</v>
      </c>
      <c r="M18" s="92">
        <v>62</v>
      </c>
      <c r="N18" s="92">
        <v>106</v>
      </c>
      <c r="O18" s="93">
        <v>297</v>
      </c>
      <c r="P18" s="81"/>
      <c r="Q18" s="91">
        <v>17</v>
      </c>
      <c r="R18" s="92">
        <v>57</v>
      </c>
      <c r="S18" s="92">
        <v>54</v>
      </c>
      <c r="T18" s="92">
        <v>62</v>
      </c>
      <c r="U18" s="92">
        <v>103</v>
      </c>
      <c r="V18" s="93">
        <v>293</v>
      </c>
      <c r="W18" s="11"/>
      <c r="X18" s="91">
        <v>19</v>
      </c>
      <c r="Y18" s="92">
        <v>57</v>
      </c>
      <c r="Z18" s="92">
        <v>53</v>
      </c>
      <c r="AA18" s="92">
        <v>62</v>
      </c>
      <c r="AB18" s="92">
        <v>101</v>
      </c>
      <c r="AC18" s="93">
        <v>292</v>
      </c>
      <c r="AE18" s="91">
        <v>20</v>
      </c>
      <c r="AF18" s="92">
        <v>56</v>
      </c>
      <c r="AG18" s="92">
        <v>54</v>
      </c>
      <c r="AH18" s="92">
        <v>63</v>
      </c>
      <c r="AI18" s="92">
        <v>107</v>
      </c>
      <c r="AJ18" s="93">
        <f t="shared" si="0"/>
        <v>300</v>
      </c>
    </row>
    <row r="19" spans="2:36" x14ac:dyDescent="0.25">
      <c r="B19" s="28" t="str">
        <f>[1]Q3.2!A19</f>
        <v>Areeiro</v>
      </c>
      <c r="C19" s="91">
        <v>21</v>
      </c>
      <c r="D19" s="92">
        <v>28</v>
      </c>
      <c r="E19" s="92">
        <v>30</v>
      </c>
      <c r="F19" s="92">
        <v>51</v>
      </c>
      <c r="G19" s="92">
        <v>76</v>
      </c>
      <c r="H19" s="93">
        <v>206</v>
      </c>
      <c r="I19" s="81"/>
      <c r="J19" s="91">
        <v>22</v>
      </c>
      <c r="K19" s="92">
        <v>30</v>
      </c>
      <c r="L19" s="92">
        <v>30</v>
      </c>
      <c r="M19" s="92">
        <v>52</v>
      </c>
      <c r="N19" s="92">
        <v>72</v>
      </c>
      <c r="O19" s="93">
        <v>206</v>
      </c>
      <c r="P19" s="81"/>
      <c r="Q19" s="91">
        <v>23</v>
      </c>
      <c r="R19" s="92">
        <v>30</v>
      </c>
      <c r="S19" s="92">
        <v>30</v>
      </c>
      <c r="T19" s="92">
        <v>52</v>
      </c>
      <c r="U19" s="92">
        <v>69</v>
      </c>
      <c r="V19" s="93">
        <v>204</v>
      </c>
      <c r="W19" s="11"/>
      <c r="X19" s="91">
        <v>22</v>
      </c>
      <c r="Y19" s="92">
        <v>30</v>
      </c>
      <c r="Z19" s="92">
        <v>30</v>
      </c>
      <c r="AA19" s="92">
        <v>50</v>
      </c>
      <c r="AB19" s="92">
        <v>69</v>
      </c>
      <c r="AC19" s="93">
        <v>201</v>
      </c>
      <c r="AE19" s="91">
        <v>22</v>
      </c>
      <c r="AF19" s="92">
        <v>28</v>
      </c>
      <c r="AG19" s="92">
        <v>31</v>
      </c>
      <c r="AH19" s="92">
        <v>51</v>
      </c>
      <c r="AI19" s="92">
        <v>77</v>
      </c>
      <c r="AJ19" s="93">
        <f t="shared" si="0"/>
        <v>209</v>
      </c>
    </row>
    <row r="20" spans="2:36" x14ac:dyDescent="0.25">
      <c r="B20" s="28" t="str">
        <f>[1]Q3.2!A20</f>
        <v>Arroios</v>
      </c>
      <c r="C20" s="91">
        <v>58</v>
      </c>
      <c r="D20" s="92">
        <v>117</v>
      </c>
      <c r="E20" s="92">
        <v>97</v>
      </c>
      <c r="F20" s="92">
        <v>121</v>
      </c>
      <c r="G20" s="92">
        <v>155</v>
      </c>
      <c r="H20" s="93">
        <v>548</v>
      </c>
      <c r="I20" s="81"/>
      <c r="J20" s="91">
        <v>66</v>
      </c>
      <c r="K20" s="92">
        <v>120</v>
      </c>
      <c r="L20" s="92">
        <v>96</v>
      </c>
      <c r="M20" s="92">
        <v>118</v>
      </c>
      <c r="N20" s="92">
        <v>150</v>
      </c>
      <c r="O20" s="93">
        <v>550</v>
      </c>
      <c r="P20" s="81"/>
      <c r="Q20" s="91">
        <v>70</v>
      </c>
      <c r="R20" s="92">
        <v>119</v>
      </c>
      <c r="S20" s="92">
        <v>94</v>
      </c>
      <c r="T20" s="92">
        <v>116</v>
      </c>
      <c r="U20" s="92">
        <v>147</v>
      </c>
      <c r="V20" s="93">
        <v>546</v>
      </c>
      <c r="W20" s="11"/>
      <c r="X20" s="91">
        <v>74</v>
      </c>
      <c r="Y20" s="92">
        <v>118</v>
      </c>
      <c r="Z20" s="92">
        <v>94</v>
      </c>
      <c r="AA20" s="92">
        <v>116</v>
      </c>
      <c r="AB20" s="92">
        <v>138</v>
      </c>
      <c r="AC20" s="93">
        <v>540</v>
      </c>
      <c r="AE20" s="91">
        <v>74</v>
      </c>
      <c r="AF20" s="92">
        <v>121</v>
      </c>
      <c r="AG20" s="92">
        <v>98</v>
      </c>
      <c r="AH20" s="92">
        <v>122</v>
      </c>
      <c r="AI20" s="92">
        <v>154</v>
      </c>
      <c r="AJ20" s="93">
        <f t="shared" si="0"/>
        <v>569</v>
      </c>
    </row>
    <row r="21" spans="2:36" x14ac:dyDescent="0.25">
      <c r="B21" s="28" t="str">
        <f>[1]Q3.2!A21</f>
        <v>Avenidas Novas</v>
      </c>
      <c r="C21" s="91">
        <v>16</v>
      </c>
      <c r="D21" s="92">
        <v>34</v>
      </c>
      <c r="E21" s="92">
        <v>51</v>
      </c>
      <c r="F21" s="92">
        <v>58</v>
      </c>
      <c r="G21" s="92">
        <v>91</v>
      </c>
      <c r="H21" s="93">
        <v>250</v>
      </c>
      <c r="I21" s="81"/>
      <c r="J21" s="91">
        <v>19</v>
      </c>
      <c r="K21" s="92">
        <v>36</v>
      </c>
      <c r="L21" s="92">
        <v>52</v>
      </c>
      <c r="M21" s="92">
        <v>56</v>
      </c>
      <c r="N21" s="92">
        <v>87</v>
      </c>
      <c r="O21" s="93">
        <v>250</v>
      </c>
      <c r="P21" s="81"/>
      <c r="Q21" s="91">
        <v>19</v>
      </c>
      <c r="R21" s="92">
        <v>36</v>
      </c>
      <c r="S21" s="92">
        <v>51</v>
      </c>
      <c r="T21" s="92">
        <v>58</v>
      </c>
      <c r="U21" s="92">
        <v>86</v>
      </c>
      <c r="V21" s="93">
        <v>250</v>
      </c>
      <c r="W21" s="11"/>
      <c r="X21" s="91">
        <v>21</v>
      </c>
      <c r="Y21" s="92">
        <v>35</v>
      </c>
      <c r="Z21" s="92">
        <v>51</v>
      </c>
      <c r="AA21" s="92">
        <v>58</v>
      </c>
      <c r="AB21" s="92">
        <v>86</v>
      </c>
      <c r="AC21" s="93">
        <v>251</v>
      </c>
      <c r="AE21" s="91">
        <v>22</v>
      </c>
      <c r="AF21" s="92">
        <v>37</v>
      </c>
      <c r="AG21" s="92">
        <v>51</v>
      </c>
      <c r="AH21" s="92">
        <v>59</v>
      </c>
      <c r="AI21" s="92">
        <v>91</v>
      </c>
      <c r="AJ21" s="93">
        <f t="shared" si="0"/>
        <v>260</v>
      </c>
    </row>
    <row r="22" spans="2:36" x14ac:dyDescent="0.25">
      <c r="B22" s="28" t="str">
        <f>[1]Q3.2!A22</f>
        <v>Beato</v>
      </c>
      <c r="C22" s="91">
        <v>36</v>
      </c>
      <c r="D22" s="92">
        <v>45</v>
      </c>
      <c r="E22" s="92">
        <v>40</v>
      </c>
      <c r="F22" s="92">
        <v>53</v>
      </c>
      <c r="G22" s="92">
        <v>39</v>
      </c>
      <c r="H22" s="93">
        <v>213</v>
      </c>
      <c r="I22" s="81"/>
      <c r="J22" s="91">
        <v>37</v>
      </c>
      <c r="K22" s="92">
        <v>45</v>
      </c>
      <c r="L22" s="92">
        <v>41</v>
      </c>
      <c r="M22" s="92">
        <v>54</v>
      </c>
      <c r="N22" s="92">
        <v>38</v>
      </c>
      <c r="O22" s="93">
        <v>215</v>
      </c>
      <c r="P22" s="81"/>
      <c r="Q22" s="91">
        <v>37</v>
      </c>
      <c r="R22" s="92">
        <v>43</v>
      </c>
      <c r="S22" s="92">
        <v>38</v>
      </c>
      <c r="T22" s="92">
        <v>53</v>
      </c>
      <c r="U22" s="92">
        <v>38</v>
      </c>
      <c r="V22" s="93">
        <v>209</v>
      </c>
      <c r="W22" s="11"/>
      <c r="X22" s="91">
        <v>39</v>
      </c>
      <c r="Y22" s="92">
        <v>42</v>
      </c>
      <c r="Z22" s="92">
        <v>38</v>
      </c>
      <c r="AA22" s="92">
        <v>52</v>
      </c>
      <c r="AB22" s="92">
        <v>37</v>
      </c>
      <c r="AC22" s="93">
        <v>208</v>
      </c>
      <c r="AE22" s="91">
        <v>38</v>
      </c>
      <c r="AF22" s="92">
        <v>43</v>
      </c>
      <c r="AG22" s="92">
        <v>41</v>
      </c>
      <c r="AH22" s="92">
        <v>56</v>
      </c>
      <c r="AI22" s="92">
        <v>39</v>
      </c>
      <c r="AJ22" s="93">
        <f t="shared" si="0"/>
        <v>217</v>
      </c>
    </row>
    <row r="23" spans="2:36" x14ac:dyDescent="0.25">
      <c r="B23" s="28" t="str">
        <f>[1]Q3.2!A23</f>
        <v>Belém</v>
      </c>
      <c r="C23" s="91">
        <v>13</v>
      </c>
      <c r="D23" s="92">
        <v>20</v>
      </c>
      <c r="E23" s="92">
        <v>31</v>
      </c>
      <c r="F23" s="92">
        <v>38</v>
      </c>
      <c r="G23" s="92">
        <v>42</v>
      </c>
      <c r="H23" s="93">
        <v>144</v>
      </c>
      <c r="I23" s="81"/>
      <c r="J23" s="91">
        <v>13</v>
      </c>
      <c r="K23" s="92">
        <v>19</v>
      </c>
      <c r="L23" s="92">
        <v>31</v>
      </c>
      <c r="M23" s="92">
        <v>37</v>
      </c>
      <c r="N23" s="92">
        <v>42</v>
      </c>
      <c r="O23" s="93">
        <v>142</v>
      </c>
      <c r="P23" s="81"/>
      <c r="Q23" s="91">
        <v>16</v>
      </c>
      <c r="R23" s="92">
        <v>19</v>
      </c>
      <c r="S23" s="92">
        <v>30</v>
      </c>
      <c r="T23" s="92">
        <v>37</v>
      </c>
      <c r="U23" s="92">
        <v>42</v>
      </c>
      <c r="V23" s="93">
        <v>144</v>
      </c>
      <c r="W23" s="11"/>
      <c r="X23" s="91">
        <v>16</v>
      </c>
      <c r="Y23" s="92">
        <v>19</v>
      </c>
      <c r="Z23" s="92">
        <v>30</v>
      </c>
      <c r="AA23" s="92">
        <v>36</v>
      </c>
      <c r="AB23" s="92">
        <v>41</v>
      </c>
      <c r="AC23" s="93">
        <v>142</v>
      </c>
      <c r="AE23" s="91">
        <v>16</v>
      </c>
      <c r="AF23" s="92">
        <v>20</v>
      </c>
      <c r="AG23" s="92">
        <v>32</v>
      </c>
      <c r="AH23" s="92">
        <v>39</v>
      </c>
      <c r="AI23" s="92">
        <v>42</v>
      </c>
      <c r="AJ23" s="93">
        <f t="shared" si="0"/>
        <v>149</v>
      </c>
    </row>
    <row r="24" spans="2:36" x14ac:dyDescent="0.25">
      <c r="B24" s="28" t="str">
        <f>[1]Q3.2!A24</f>
        <v>Benfica</v>
      </c>
      <c r="C24" s="91">
        <v>39</v>
      </c>
      <c r="D24" s="92">
        <v>104</v>
      </c>
      <c r="E24" s="92">
        <v>102</v>
      </c>
      <c r="F24" s="92">
        <v>103</v>
      </c>
      <c r="G24" s="92">
        <v>101</v>
      </c>
      <c r="H24" s="93">
        <v>449</v>
      </c>
      <c r="I24" s="81"/>
      <c r="J24" s="91">
        <v>43</v>
      </c>
      <c r="K24" s="92">
        <v>105</v>
      </c>
      <c r="L24" s="92">
        <v>106</v>
      </c>
      <c r="M24" s="92">
        <v>103</v>
      </c>
      <c r="N24" s="92">
        <v>102</v>
      </c>
      <c r="O24" s="93">
        <v>459</v>
      </c>
      <c r="P24" s="81"/>
      <c r="Q24" s="91">
        <v>44</v>
      </c>
      <c r="R24" s="92">
        <v>104</v>
      </c>
      <c r="S24" s="92">
        <v>106</v>
      </c>
      <c r="T24" s="92">
        <v>104</v>
      </c>
      <c r="U24" s="92">
        <v>100</v>
      </c>
      <c r="V24" s="93">
        <v>458</v>
      </c>
      <c r="W24" s="11"/>
      <c r="X24" s="91">
        <v>49</v>
      </c>
      <c r="Y24" s="92">
        <v>103</v>
      </c>
      <c r="Z24" s="92">
        <v>106</v>
      </c>
      <c r="AA24" s="92">
        <v>104</v>
      </c>
      <c r="AB24" s="92">
        <v>99</v>
      </c>
      <c r="AC24" s="93">
        <v>461</v>
      </c>
      <c r="AE24" s="91">
        <v>50</v>
      </c>
      <c r="AF24" s="92">
        <v>105</v>
      </c>
      <c r="AG24" s="92">
        <v>105</v>
      </c>
      <c r="AH24" s="92">
        <v>107</v>
      </c>
      <c r="AI24" s="92">
        <v>103</v>
      </c>
      <c r="AJ24" s="93">
        <f t="shared" si="0"/>
        <v>470</v>
      </c>
    </row>
    <row r="25" spans="2:36" x14ac:dyDescent="0.25">
      <c r="B25" s="28" t="str">
        <f>[1]Q3.2!A25</f>
        <v>Campo de Ourique</v>
      </c>
      <c r="C25" s="91">
        <v>24</v>
      </c>
      <c r="D25" s="92">
        <v>44</v>
      </c>
      <c r="E25" s="92">
        <v>43</v>
      </c>
      <c r="F25" s="92">
        <v>52</v>
      </c>
      <c r="G25" s="92">
        <v>85</v>
      </c>
      <c r="H25" s="93">
        <v>248</v>
      </c>
      <c r="I25" s="81"/>
      <c r="J25" s="91">
        <v>27</v>
      </c>
      <c r="K25" s="92">
        <v>43</v>
      </c>
      <c r="L25" s="92">
        <v>44</v>
      </c>
      <c r="M25" s="92">
        <v>51</v>
      </c>
      <c r="N25" s="92">
        <v>86</v>
      </c>
      <c r="O25" s="93">
        <v>251</v>
      </c>
      <c r="P25" s="81"/>
      <c r="Q25" s="91">
        <v>29</v>
      </c>
      <c r="R25" s="92">
        <v>46</v>
      </c>
      <c r="S25" s="92">
        <v>44</v>
      </c>
      <c r="T25" s="92">
        <v>49</v>
      </c>
      <c r="U25" s="92">
        <v>83</v>
      </c>
      <c r="V25" s="93">
        <v>251</v>
      </c>
      <c r="W25" s="11"/>
      <c r="X25" s="91">
        <v>29</v>
      </c>
      <c r="Y25" s="92">
        <v>46</v>
      </c>
      <c r="Z25" s="92">
        <v>42</v>
      </c>
      <c r="AA25" s="92">
        <v>47</v>
      </c>
      <c r="AB25" s="92">
        <v>79</v>
      </c>
      <c r="AC25" s="93">
        <v>243</v>
      </c>
      <c r="AE25" s="91">
        <v>30</v>
      </c>
      <c r="AF25" s="92">
        <v>48</v>
      </c>
      <c r="AG25" s="92">
        <v>44</v>
      </c>
      <c r="AH25" s="92">
        <v>52</v>
      </c>
      <c r="AI25" s="92">
        <v>88</v>
      </c>
      <c r="AJ25" s="93">
        <f t="shared" si="0"/>
        <v>262</v>
      </c>
    </row>
    <row r="26" spans="2:36" x14ac:dyDescent="0.25">
      <c r="B26" s="28" t="str">
        <f>[1]Q3.2!A26</f>
        <v>Campolide</v>
      </c>
      <c r="C26" s="91">
        <v>13</v>
      </c>
      <c r="D26" s="92">
        <v>29</v>
      </c>
      <c r="E26" s="92">
        <v>41</v>
      </c>
      <c r="F26" s="92">
        <v>33</v>
      </c>
      <c r="G26" s="92">
        <v>49</v>
      </c>
      <c r="H26" s="93">
        <v>165</v>
      </c>
      <c r="I26" s="81"/>
      <c r="J26" s="91">
        <v>15</v>
      </c>
      <c r="K26" s="92">
        <v>31</v>
      </c>
      <c r="L26" s="92">
        <v>43</v>
      </c>
      <c r="M26" s="92">
        <v>34</v>
      </c>
      <c r="N26" s="92">
        <v>49</v>
      </c>
      <c r="O26" s="93">
        <v>172</v>
      </c>
      <c r="P26" s="81"/>
      <c r="Q26" s="91">
        <v>17</v>
      </c>
      <c r="R26" s="92">
        <v>31</v>
      </c>
      <c r="S26" s="92">
        <v>43</v>
      </c>
      <c r="T26" s="92">
        <v>34</v>
      </c>
      <c r="U26" s="92">
        <v>46</v>
      </c>
      <c r="V26" s="93">
        <v>171</v>
      </c>
      <c r="W26" s="11"/>
      <c r="X26" s="91">
        <v>18</v>
      </c>
      <c r="Y26" s="92">
        <v>31</v>
      </c>
      <c r="Z26" s="92">
        <v>40</v>
      </c>
      <c r="AA26" s="92">
        <v>34</v>
      </c>
      <c r="AB26" s="92">
        <v>45</v>
      </c>
      <c r="AC26" s="93">
        <v>168</v>
      </c>
      <c r="AE26" s="91">
        <v>18</v>
      </c>
      <c r="AF26" s="92">
        <v>31</v>
      </c>
      <c r="AG26" s="92">
        <v>43</v>
      </c>
      <c r="AH26" s="92">
        <v>35</v>
      </c>
      <c r="AI26" s="92">
        <v>51</v>
      </c>
      <c r="AJ26" s="93">
        <f t="shared" si="0"/>
        <v>178</v>
      </c>
    </row>
    <row r="27" spans="2:36" x14ac:dyDescent="0.25">
      <c r="B27" s="28" t="str">
        <f>[1]Q3.2!A27</f>
        <v>Carnide</v>
      </c>
      <c r="C27" s="91">
        <v>10</v>
      </c>
      <c r="D27" s="92">
        <v>40</v>
      </c>
      <c r="E27" s="92">
        <v>47</v>
      </c>
      <c r="F27" s="92">
        <v>43</v>
      </c>
      <c r="G27" s="92">
        <v>39</v>
      </c>
      <c r="H27" s="93">
        <v>179</v>
      </c>
      <c r="I27" s="81"/>
      <c r="J27" s="91">
        <v>11</v>
      </c>
      <c r="K27" s="92">
        <v>39</v>
      </c>
      <c r="L27" s="92">
        <v>47</v>
      </c>
      <c r="M27" s="92">
        <v>43</v>
      </c>
      <c r="N27" s="92">
        <v>38</v>
      </c>
      <c r="O27" s="93">
        <v>178</v>
      </c>
      <c r="P27" s="81"/>
      <c r="Q27" s="91">
        <v>13</v>
      </c>
      <c r="R27" s="92">
        <v>39</v>
      </c>
      <c r="S27" s="92">
        <v>47</v>
      </c>
      <c r="T27" s="92">
        <v>42</v>
      </c>
      <c r="U27" s="92">
        <v>37</v>
      </c>
      <c r="V27" s="93">
        <v>178</v>
      </c>
      <c r="W27" s="11"/>
      <c r="X27" s="91">
        <v>14</v>
      </c>
      <c r="Y27" s="92">
        <v>39</v>
      </c>
      <c r="Z27" s="92">
        <v>46</v>
      </c>
      <c r="AA27" s="92">
        <v>42</v>
      </c>
      <c r="AB27" s="92">
        <v>36</v>
      </c>
      <c r="AC27" s="93">
        <v>177</v>
      </c>
      <c r="AE27" s="91">
        <v>15</v>
      </c>
      <c r="AF27" s="92">
        <v>40</v>
      </c>
      <c r="AG27" s="92">
        <v>47</v>
      </c>
      <c r="AH27" s="92">
        <v>44</v>
      </c>
      <c r="AI27" s="92">
        <v>39</v>
      </c>
      <c r="AJ27" s="93">
        <f t="shared" si="0"/>
        <v>185</v>
      </c>
    </row>
    <row r="28" spans="2:36" x14ac:dyDescent="0.25">
      <c r="B28" s="28" t="str">
        <f>[1]Q3.2!A28</f>
        <v>Estrela</v>
      </c>
      <c r="C28" s="91">
        <v>23</v>
      </c>
      <c r="D28" s="92">
        <v>33</v>
      </c>
      <c r="E28" s="92">
        <v>42</v>
      </c>
      <c r="F28" s="92">
        <v>48</v>
      </c>
      <c r="G28" s="92">
        <v>67</v>
      </c>
      <c r="H28" s="93">
        <v>213</v>
      </c>
      <c r="I28" s="81"/>
      <c r="J28" s="91">
        <v>26</v>
      </c>
      <c r="K28" s="92">
        <v>33</v>
      </c>
      <c r="L28" s="92">
        <v>42</v>
      </c>
      <c r="M28" s="92">
        <v>48</v>
      </c>
      <c r="N28" s="92">
        <v>67</v>
      </c>
      <c r="O28" s="93">
        <v>216</v>
      </c>
      <c r="P28" s="81"/>
      <c r="Q28" s="91">
        <v>28</v>
      </c>
      <c r="R28" s="92">
        <v>33</v>
      </c>
      <c r="S28" s="92">
        <v>43</v>
      </c>
      <c r="T28" s="92">
        <v>46</v>
      </c>
      <c r="U28" s="92">
        <v>68</v>
      </c>
      <c r="V28" s="93">
        <v>218</v>
      </c>
      <c r="W28" s="11"/>
      <c r="X28" s="91">
        <v>29</v>
      </c>
      <c r="Y28" s="92">
        <v>33</v>
      </c>
      <c r="Z28" s="92">
        <v>41</v>
      </c>
      <c r="AA28" s="92">
        <v>45</v>
      </c>
      <c r="AB28" s="92">
        <v>67</v>
      </c>
      <c r="AC28" s="93">
        <v>215</v>
      </c>
      <c r="AE28" s="91">
        <v>29</v>
      </c>
      <c r="AF28" s="92">
        <v>32</v>
      </c>
      <c r="AG28" s="92">
        <v>44</v>
      </c>
      <c r="AH28" s="92">
        <v>47</v>
      </c>
      <c r="AI28" s="92">
        <v>69</v>
      </c>
      <c r="AJ28" s="93">
        <f t="shared" si="0"/>
        <v>221</v>
      </c>
    </row>
    <row r="29" spans="2:36" x14ac:dyDescent="0.25">
      <c r="B29" s="28" t="str">
        <f>[1]Q3.2!A29</f>
        <v>Lumiar</v>
      </c>
      <c r="C29" s="91">
        <v>24</v>
      </c>
      <c r="D29" s="92">
        <v>50</v>
      </c>
      <c r="E29" s="92">
        <v>64</v>
      </c>
      <c r="F29" s="92">
        <v>68</v>
      </c>
      <c r="G29" s="92">
        <v>73</v>
      </c>
      <c r="H29" s="93">
        <v>279</v>
      </c>
      <c r="I29" s="81"/>
      <c r="J29" s="91">
        <v>28</v>
      </c>
      <c r="K29" s="92">
        <v>54</v>
      </c>
      <c r="L29" s="92">
        <v>66</v>
      </c>
      <c r="M29" s="92">
        <v>67</v>
      </c>
      <c r="N29" s="92">
        <v>72</v>
      </c>
      <c r="O29" s="93">
        <v>287</v>
      </c>
      <c r="P29" s="81"/>
      <c r="Q29" s="91">
        <v>30</v>
      </c>
      <c r="R29" s="92">
        <v>56</v>
      </c>
      <c r="S29" s="92">
        <v>66</v>
      </c>
      <c r="T29" s="92">
        <v>65</v>
      </c>
      <c r="U29" s="92">
        <v>68</v>
      </c>
      <c r="V29" s="93">
        <v>285</v>
      </c>
      <c r="W29" s="11"/>
      <c r="X29" s="91">
        <v>29</v>
      </c>
      <c r="Y29" s="92">
        <v>54</v>
      </c>
      <c r="Z29" s="92">
        <v>66</v>
      </c>
      <c r="AA29" s="92">
        <v>64</v>
      </c>
      <c r="AB29" s="92">
        <v>67</v>
      </c>
      <c r="AC29" s="93">
        <v>280</v>
      </c>
      <c r="AE29" s="91">
        <v>31</v>
      </c>
      <c r="AF29" s="92">
        <v>56</v>
      </c>
      <c r="AG29" s="92">
        <v>66</v>
      </c>
      <c r="AH29" s="92">
        <v>71</v>
      </c>
      <c r="AI29" s="92">
        <v>73</v>
      </c>
      <c r="AJ29" s="93">
        <f t="shared" si="0"/>
        <v>297</v>
      </c>
    </row>
    <row r="30" spans="2:36" x14ac:dyDescent="0.25">
      <c r="B30" s="28" t="str">
        <f>[1]Q3.2!A30</f>
        <v>Marvila</v>
      </c>
      <c r="C30" s="91">
        <v>75</v>
      </c>
      <c r="D30" s="92">
        <v>141</v>
      </c>
      <c r="E30" s="92">
        <v>163</v>
      </c>
      <c r="F30" s="92">
        <v>124</v>
      </c>
      <c r="G30" s="92">
        <v>133</v>
      </c>
      <c r="H30" s="93">
        <v>636</v>
      </c>
      <c r="I30" s="81"/>
      <c r="J30" s="91">
        <v>84</v>
      </c>
      <c r="K30" s="92">
        <v>139</v>
      </c>
      <c r="L30" s="92">
        <v>165</v>
      </c>
      <c r="M30" s="92">
        <v>124</v>
      </c>
      <c r="N30" s="92">
        <v>132</v>
      </c>
      <c r="O30" s="93">
        <v>644</v>
      </c>
      <c r="P30" s="81"/>
      <c r="Q30" s="91">
        <v>90</v>
      </c>
      <c r="R30" s="92">
        <v>139</v>
      </c>
      <c r="S30" s="92">
        <v>164</v>
      </c>
      <c r="T30" s="92">
        <v>121</v>
      </c>
      <c r="U30" s="92">
        <v>128</v>
      </c>
      <c r="V30" s="93">
        <v>642</v>
      </c>
      <c r="W30" s="11"/>
      <c r="X30" s="91">
        <v>100</v>
      </c>
      <c r="Y30" s="92">
        <v>138</v>
      </c>
      <c r="Z30" s="92">
        <v>165</v>
      </c>
      <c r="AA30" s="92">
        <v>121</v>
      </c>
      <c r="AB30" s="92">
        <v>121</v>
      </c>
      <c r="AC30" s="93">
        <v>645</v>
      </c>
      <c r="AE30" s="91">
        <v>103</v>
      </c>
      <c r="AF30" s="92">
        <v>145</v>
      </c>
      <c r="AG30" s="92">
        <v>170</v>
      </c>
      <c r="AH30" s="92">
        <v>126</v>
      </c>
      <c r="AI30" s="92">
        <v>134</v>
      </c>
      <c r="AJ30" s="93">
        <f t="shared" si="0"/>
        <v>678</v>
      </c>
    </row>
    <row r="31" spans="2:36" x14ac:dyDescent="0.25">
      <c r="B31" s="28" t="str">
        <f>[1]Q3.2!A31</f>
        <v>Misericórdia</v>
      </c>
      <c r="C31" s="91">
        <v>17</v>
      </c>
      <c r="D31" s="92">
        <v>38</v>
      </c>
      <c r="E31" s="92">
        <v>55</v>
      </c>
      <c r="F31" s="92">
        <v>41</v>
      </c>
      <c r="G31" s="92">
        <v>54</v>
      </c>
      <c r="H31" s="93">
        <v>205</v>
      </c>
      <c r="I31" s="81"/>
      <c r="J31" s="91">
        <v>18</v>
      </c>
      <c r="K31" s="92">
        <v>39</v>
      </c>
      <c r="L31" s="92">
        <v>54</v>
      </c>
      <c r="M31" s="92">
        <v>41</v>
      </c>
      <c r="N31" s="92">
        <v>51</v>
      </c>
      <c r="O31" s="93">
        <v>203</v>
      </c>
      <c r="P31" s="81"/>
      <c r="Q31" s="91">
        <v>20</v>
      </c>
      <c r="R31" s="92">
        <v>38</v>
      </c>
      <c r="S31" s="92">
        <v>54</v>
      </c>
      <c r="T31" s="92">
        <v>40</v>
      </c>
      <c r="U31" s="92">
        <v>49</v>
      </c>
      <c r="V31" s="93">
        <v>201</v>
      </c>
      <c r="W31" s="11"/>
      <c r="X31" s="91">
        <v>21</v>
      </c>
      <c r="Y31" s="92">
        <v>38</v>
      </c>
      <c r="Z31" s="92">
        <v>54</v>
      </c>
      <c r="AA31" s="92">
        <v>40</v>
      </c>
      <c r="AB31" s="92">
        <v>48</v>
      </c>
      <c r="AC31" s="93">
        <v>201</v>
      </c>
      <c r="AE31" s="91">
        <v>22</v>
      </c>
      <c r="AF31" s="92">
        <v>38</v>
      </c>
      <c r="AG31" s="92">
        <v>57</v>
      </c>
      <c r="AH31" s="92">
        <v>41</v>
      </c>
      <c r="AI31" s="92">
        <v>54</v>
      </c>
      <c r="AJ31" s="93">
        <f t="shared" si="0"/>
        <v>212</v>
      </c>
    </row>
    <row r="32" spans="2:36" x14ac:dyDescent="0.25">
      <c r="B32" s="28" t="str">
        <f>[1]Q3.2!A32</f>
        <v>Olivais</v>
      </c>
      <c r="C32" s="91">
        <v>31</v>
      </c>
      <c r="D32" s="92">
        <v>62</v>
      </c>
      <c r="E32" s="92">
        <v>71</v>
      </c>
      <c r="F32" s="92">
        <v>81</v>
      </c>
      <c r="G32" s="92">
        <v>96</v>
      </c>
      <c r="H32" s="93">
        <v>341</v>
      </c>
      <c r="I32" s="81"/>
      <c r="J32" s="91">
        <v>37</v>
      </c>
      <c r="K32" s="92">
        <v>66</v>
      </c>
      <c r="L32" s="92">
        <v>69</v>
      </c>
      <c r="M32" s="92">
        <v>81</v>
      </c>
      <c r="N32" s="92">
        <v>95</v>
      </c>
      <c r="O32" s="93">
        <v>348</v>
      </c>
      <c r="P32" s="81"/>
      <c r="Q32" s="91">
        <v>41</v>
      </c>
      <c r="R32" s="92">
        <v>67</v>
      </c>
      <c r="S32" s="92">
        <v>69</v>
      </c>
      <c r="T32" s="92">
        <v>80</v>
      </c>
      <c r="U32" s="92">
        <v>93</v>
      </c>
      <c r="V32" s="93">
        <v>350</v>
      </c>
      <c r="W32" s="11"/>
      <c r="X32" s="91">
        <v>43</v>
      </c>
      <c r="Y32" s="92">
        <v>68</v>
      </c>
      <c r="Z32" s="92">
        <v>68</v>
      </c>
      <c r="AA32" s="92">
        <v>80</v>
      </c>
      <c r="AB32" s="92">
        <v>89</v>
      </c>
      <c r="AC32" s="93">
        <v>348</v>
      </c>
      <c r="AE32" s="91">
        <v>43</v>
      </c>
      <c r="AF32" s="92">
        <v>68</v>
      </c>
      <c r="AG32" s="92">
        <v>72</v>
      </c>
      <c r="AH32" s="92">
        <v>82</v>
      </c>
      <c r="AI32" s="92">
        <v>98</v>
      </c>
      <c r="AJ32" s="93">
        <f t="shared" si="0"/>
        <v>363</v>
      </c>
    </row>
    <row r="33" spans="2:36" x14ac:dyDescent="0.25">
      <c r="B33" s="28" t="str">
        <f>[1]Q3.2!A33</f>
        <v>Parque das Nações</v>
      </c>
      <c r="C33" s="91">
        <v>9</v>
      </c>
      <c r="D33" s="92">
        <v>18</v>
      </c>
      <c r="E33" s="92">
        <v>19</v>
      </c>
      <c r="F33" s="92">
        <v>9</v>
      </c>
      <c r="G33" s="92">
        <v>14</v>
      </c>
      <c r="H33" s="93">
        <v>69</v>
      </c>
      <c r="I33" s="81"/>
      <c r="J33" s="91">
        <v>11</v>
      </c>
      <c r="K33" s="92">
        <v>18</v>
      </c>
      <c r="L33" s="92">
        <v>18</v>
      </c>
      <c r="M33" s="92">
        <v>9</v>
      </c>
      <c r="N33" s="92">
        <v>14</v>
      </c>
      <c r="O33" s="93">
        <v>70</v>
      </c>
      <c r="P33" s="81"/>
      <c r="Q33" s="91">
        <v>11</v>
      </c>
      <c r="R33" s="92">
        <v>20</v>
      </c>
      <c r="S33" s="92">
        <v>18</v>
      </c>
      <c r="T33" s="92">
        <v>9</v>
      </c>
      <c r="U33" s="92">
        <v>13</v>
      </c>
      <c r="V33" s="93">
        <v>71</v>
      </c>
      <c r="W33" s="11"/>
      <c r="X33" s="91">
        <v>12</v>
      </c>
      <c r="Y33" s="92">
        <v>20</v>
      </c>
      <c r="Z33" s="92">
        <v>18</v>
      </c>
      <c r="AA33" s="92">
        <v>9</v>
      </c>
      <c r="AB33" s="92">
        <v>13</v>
      </c>
      <c r="AC33" s="93">
        <v>72</v>
      </c>
      <c r="AE33" s="91">
        <v>12</v>
      </c>
      <c r="AF33" s="92">
        <v>21</v>
      </c>
      <c r="AG33" s="92">
        <v>19</v>
      </c>
      <c r="AH33" s="92">
        <v>9</v>
      </c>
      <c r="AI33" s="92">
        <v>15</v>
      </c>
      <c r="AJ33" s="93">
        <f t="shared" si="0"/>
        <v>76</v>
      </c>
    </row>
    <row r="34" spans="2:36" x14ac:dyDescent="0.25">
      <c r="B34" s="28" t="str">
        <f>[1]Q3.2!A34</f>
        <v>Penha de França</v>
      </c>
      <c r="C34" s="91">
        <v>48</v>
      </c>
      <c r="D34" s="92">
        <v>101</v>
      </c>
      <c r="E34" s="92">
        <v>99</v>
      </c>
      <c r="F34" s="92">
        <v>91</v>
      </c>
      <c r="G34" s="92">
        <v>125</v>
      </c>
      <c r="H34" s="93">
        <v>464</v>
      </c>
      <c r="I34" s="81"/>
      <c r="J34" s="91">
        <v>53</v>
      </c>
      <c r="K34" s="92">
        <v>104</v>
      </c>
      <c r="L34" s="92">
        <v>102</v>
      </c>
      <c r="M34" s="92">
        <v>90</v>
      </c>
      <c r="N34" s="92">
        <v>123</v>
      </c>
      <c r="O34" s="93">
        <v>472</v>
      </c>
      <c r="P34" s="81"/>
      <c r="Q34" s="91">
        <v>57</v>
      </c>
      <c r="R34" s="92">
        <v>106</v>
      </c>
      <c r="S34" s="92">
        <v>101</v>
      </c>
      <c r="T34" s="92">
        <v>89</v>
      </c>
      <c r="U34" s="92">
        <v>117</v>
      </c>
      <c r="V34" s="93">
        <v>470</v>
      </c>
      <c r="W34" s="11"/>
      <c r="X34" s="91">
        <v>60</v>
      </c>
      <c r="Y34" s="92">
        <v>108</v>
      </c>
      <c r="Z34" s="92">
        <v>102</v>
      </c>
      <c r="AA34" s="92">
        <v>90</v>
      </c>
      <c r="AB34" s="92">
        <v>113</v>
      </c>
      <c r="AC34" s="93">
        <v>473</v>
      </c>
      <c r="AE34" s="91">
        <v>60</v>
      </c>
      <c r="AF34" s="92">
        <v>109</v>
      </c>
      <c r="AG34" s="92">
        <v>103</v>
      </c>
      <c r="AH34" s="92">
        <v>92</v>
      </c>
      <c r="AI34" s="92">
        <v>123</v>
      </c>
      <c r="AJ34" s="93">
        <f t="shared" si="0"/>
        <v>487</v>
      </c>
    </row>
    <row r="35" spans="2:36" ht="12.75" customHeight="1" x14ac:dyDescent="0.25">
      <c r="B35" s="28" t="str">
        <f>[1]Q3.2!A35</f>
        <v>Santa Clara</v>
      </c>
      <c r="C35" s="91">
        <v>56</v>
      </c>
      <c r="D35" s="92">
        <v>81</v>
      </c>
      <c r="E35" s="92">
        <v>75</v>
      </c>
      <c r="F35" s="92">
        <v>70</v>
      </c>
      <c r="G35" s="92">
        <v>74</v>
      </c>
      <c r="H35" s="93">
        <v>356</v>
      </c>
      <c r="I35" s="81"/>
      <c r="J35" s="91">
        <v>58</v>
      </c>
      <c r="K35" s="92">
        <v>80</v>
      </c>
      <c r="L35" s="92">
        <v>74</v>
      </c>
      <c r="M35" s="92">
        <v>72</v>
      </c>
      <c r="N35" s="92">
        <v>72</v>
      </c>
      <c r="O35" s="93">
        <v>356</v>
      </c>
      <c r="P35" s="81"/>
      <c r="Q35" s="91">
        <v>61</v>
      </c>
      <c r="R35" s="92">
        <v>81</v>
      </c>
      <c r="S35" s="92">
        <v>73</v>
      </c>
      <c r="T35" s="92">
        <v>73</v>
      </c>
      <c r="U35" s="92">
        <v>69</v>
      </c>
      <c r="V35" s="93">
        <v>357</v>
      </c>
      <c r="W35" s="11"/>
      <c r="X35" s="91">
        <v>64</v>
      </c>
      <c r="Y35" s="92">
        <v>82</v>
      </c>
      <c r="Z35" s="92">
        <v>73</v>
      </c>
      <c r="AA35" s="92">
        <v>72</v>
      </c>
      <c r="AB35" s="92">
        <v>66</v>
      </c>
      <c r="AC35" s="93">
        <v>357</v>
      </c>
      <c r="AE35" s="91">
        <v>64</v>
      </c>
      <c r="AF35" s="92">
        <v>86</v>
      </c>
      <c r="AG35" s="92">
        <v>76</v>
      </c>
      <c r="AH35" s="92">
        <v>73</v>
      </c>
      <c r="AI35" s="92">
        <v>76</v>
      </c>
      <c r="AJ35" s="93">
        <f t="shared" si="0"/>
        <v>375</v>
      </c>
    </row>
    <row r="36" spans="2:36" x14ac:dyDescent="0.25">
      <c r="B36" s="28" t="str">
        <f>[1]Q3.2!A36</f>
        <v>Santa Maria Maior</v>
      </c>
      <c r="C36" s="91">
        <v>25</v>
      </c>
      <c r="D36" s="92">
        <v>54</v>
      </c>
      <c r="E36" s="92">
        <v>49</v>
      </c>
      <c r="F36" s="92">
        <v>61</v>
      </c>
      <c r="G36" s="92">
        <v>55</v>
      </c>
      <c r="H36" s="93">
        <v>244</v>
      </c>
      <c r="I36" s="81"/>
      <c r="J36" s="91">
        <v>25</v>
      </c>
      <c r="K36" s="92">
        <v>53</v>
      </c>
      <c r="L36" s="92">
        <v>52</v>
      </c>
      <c r="M36" s="92">
        <v>62</v>
      </c>
      <c r="N36" s="92">
        <v>55</v>
      </c>
      <c r="O36" s="93">
        <v>247</v>
      </c>
      <c r="P36" s="81"/>
      <c r="Q36" s="91">
        <v>24</v>
      </c>
      <c r="R36" s="92">
        <v>55</v>
      </c>
      <c r="S36" s="92">
        <v>50</v>
      </c>
      <c r="T36" s="92">
        <v>61</v>
      </c>
      <c r="U36" s="92">
        <v>51</v>
      </c>
      <c r="V36" s="93">
        <v>241</v>
      </c>
      <c r="W36" s="11"/>
      <c r="X36" s="91">
        <v>24</v>
      </c>
      <c r="Y36" s="92">
        <v>55</v>
      </c>
      <c r="Z36" s="92">
        <v>49</v>
      </c>
      <c r="AA36" s="92">
        <v>59</v>
      </c>
      <c r="AB36" s="92">
        <v>48</v>
      </c>
      <c r="AC36" s="93">
        <v>235</v>
      </c>
      <c r="AE36" s="91">
        <v>26</v>
      </c>
      <c r="AF36" s="92">
        <v>58</v>
      </c>
      <c r="AG36" s="92">
        <v>52</v>
      </c>
      <c r="AH36" s="92">
        <v>62</v>
      </c>
      <c r="AI36" s="92">
        <v>56</v>
      </c>
      <c r="AJ36" s="93">
        <f t="shared" si="0"/>
        <v>254</v>
      </c>
    </row>
    <row r="37" spans="2:36" x14ac:dyDescent="0.25">
      <c r="B37" s="28" t="str">
        <f>[1]Q3.2!A37</f>
        <v>Santo António</v>
      </c>
      <c r="C37" s="91">
        <v>12</v>
      </c>
      <c r="D37" s="92">
        <v>36</v>
      </c>
      <c r="E37" s="92">
        <v>31</v>
      </c>
      <c r="F37" s="92">
        <v>36</v>
      </c>
      <c r="G37" s="92">
        <v>45</v>
      </c>
      <c r="H37" s="93">
        <v>160</v>
      </c>
      <c r="I37" s="81"/>
      <c r="J37" s="91">
        <v>12</v>
      </c>
      <c r="K37" s="92">
        <v>37</v>
      </c>
      <c r="L37" s="92">
        <v>31</v>
      </c>
      <c r="M37" s="92">
        <v>36</v>
      </c>
      <c r="N37" s="92">
        <v>45</v>
      </c>
      <c r="O37" s="93">
        <v>161</v>
      </c>
      <c r="P37" s="81"/>
      <c r="Q37" s="91">
        <v>12</v>
      </c>
      <c r="R37" s="92">
        <v>37</v>
      </c>
      <c r="S37" s="92">
        <v>31</v>
      </c>
      <c r="T37" s="92">
        <v>35</v>
      </c>
      <c r="U37" s="92">
        <v>43</v>
      </c>
      <c r="V37" s="93">
        <v>158</v>
      </c>
      <c r="W37" s="11"/>
      <c r="X37" s="91">
        <v>15</v>
      </c>
      <c r="Y37" s="92">
        <v>36</v>
      </c>
      <c r="Z37" s="92">
        <v>31</v>
      </c>
      <c r="AA37" s="92">
        <v>35</v>
      </c>
      <c r="AB37" s="92">
        <v>43</v>
      </c>
      <c r="AC37" s="93">
        <v>160</v>
      </c>
      <c r="AE37" s="91">
        <v>14</v>
      </c>
      <c r="AF37" s="92">
        <v>36</v>
      </c>
      <c r="AG37" s="92">
        <v>30</v>
      </c>
      <c r="AH37" s="92">
        <v>36</v>
      </c>
      <c r="AI37" s="92">
        <v>44</v>
      </c>
      <c r="AJ37" s="93">
        <f t="shared" si="0"/>
        <v>160</v>
      </c>
    </row>
    <row r="38" spans="2:36" x14ac:dyDescent="0.25">
      <c r="B38" s="28" t="str">
        <f>[1]Q3.2!A38</f>
        <v>São Domingos de Benfica</v>
      </c>
      <c r="C38" s="91">
        <v>22</v>
      </c>
      <c r="D38" s="92">
        <v>41</v>
      </c>
      <c r="E38" s="92">
        <v>43</v>
      </c>
      <c r="F38" s="92">
        <v>38</v>
      </c>
      <c r="G38" s="92">
        <v>52</v>
      </c>
      <c r="H38" s="93">
        <v>196</v>
      </c>
      <c r="I38" s="81"/>
      <c r="J38" s="91">
        <v>24</v>
      </c>
      <c r="K38" s="92">
        <v>44</v>
      </c>
      <c r="L38" s="92">
        <v>43</v>
      </c>
      <c r="M38" s="92">
        <v>38</v>
      </c>
      <c r="N38" s="92">
        <v>51</v>
      </c>
      <c r="O38" s="93">
        <v>200</v>
      </c>
      <c r="P38" s="81"/>
      <c r="Q38" s="91">
        <v>24</v>
      </c>
      <c r="R38" s="92">
        <v>44</v>
      </c>
      <c r="S38" s="92">
        <v>43</v>
      </c>
      <c r="T38" s="92">
        <v>38</v>
      </c>
      <c r="U38" s="92">
        <v>49</v>
      </c>
      <c r="V38" s="93">
        <v>198</v>
      </c>
      <c r="W38" s="11"/>
      <c r="X38" s="91">
        <v>26</v>
      </c>
      <c r="Y38" s="92">
        <v>45</v>
      </c>
      <c r="Z38" s="92">
        <v>42</v>
      </c>
      <c r="AA38" s="92">
        <v>37</v>
      </c>
      <c r="AB38" s="92">
        <v>47</v>
      </c>
      <c r="AC38" s="93">
        <v>197</v>
      </c>
      <c r="AE38" s="91">
        <v>27</v>
      </c>
      <c r="AF38" s="92">
        <v>45</v>
      </c>
      <c r="AG38" s="92">
        <v>45</v>
      </c>
      <c r="AH38" s="92">
        <v>38</v>
      </c>
      <c r="AI38" s="92">
        <v>52</v>
      </c>
      <c r="AJ38" s="93">
        <f t="shared" si="0"/>
        <v>207</v>
      </c>
    </row>
    <row r="39" spans="2:36" x14ac:dyDescent="0.25">
      <c r="B39" s="28" t="str">
        <f>[1]Q3.2!A39</f>
        <v>São Vicente</v>
      </c>
      <c r="C39" s="166">
        <v>21</v>
      </c>
      <c r="D39" s="167">
        <v>37</v>
      </c>
      <c r="E39" s="167">
        <v>52</v>
      </c>
      <c r="F39" s="167">
        <v>48</v>
      </c>
      <c r="G39" s="167">
        <v>50</v>
      </c>
      <c r="H39" s="168">
        <v>208</v>
      </c>
      <c r="I39" s="81"/>
      <c r="J39" s="166">
        <v>22</v>
      </c>
      <c r="K39" s="167">
        <v>37</v>
      </c>
      <c r="L39" s="167">
        <v>50</v>
      </c>
      <c r="M39" s="167">
        <v>50</v>
      </c>
      <c r="N39" s="167">
        <v>48</v>
      </c>
      <c r="O39" s="168">
        <v>207</v>
      </c>
      <c r="P39" s="385"/>
      <c r="Q39" s="166">
        <v>25</v>
      </c>
      <c r="R39" s="167">
        <v>36</v>
      </c>
      <c r="S39" s="167">
        <v>48</v>
      </c>
      <c r="T39" s="167">
        <v>49</v>
      </c>
      <c r="U39" s="167">
        <v>45</v>
      </c>
      <c r="V39" s="168">
        <v>203</v>
      </c>
      <c r="W39" s="11"/>
      <c r="X39" s="166">
        <v>26</v>
      </c>
      <c r="Y39" s="167">
        <v>36</v>
      </c>
      <c r="Z39" s="167">
        <v>47</v>
      </c>
      <c r="AA39" s="167">
        <v>47</v>
      </c>
      <c r="AB39" s="167">
        <v>45</v>
      </c>
      <c r="AC39" s="168">
        <v>201</v>
      </c>
      <c r="AE39" s="166">
        <v>25</v>
      </c>
      <c r="AF39" s="167">
        <v>35</v>
      </c>
      <c r="AG39" s="167">
        <v>52</v>
      </c>
      <c r="AH39" s="167">
        <v>50</v>
      </c>
      <c r="AI39" s="167">
        <v>49</v>
      </c>
      <c r="AJ39" s="168">
        <f t="shared" si="0"/>
        <v>211</v>
      </c>
    </row>
    <row r="40" spans="2:36" x14ac:dyDescent="0.25">
      <c r="B40" s="31"/>
      <c r="C40" s="470"/>
      <c r="D40" s="471"/>
      <c r="E40" s="471"/>
      <c r="F40" s="471"/>
      <c r="G40" s="471"/>
      <c r="H40" s="471"/>
      <c r="I40" s="470"/>
      <c r="J40" s="471"/>
      <c r="K40" s="471"/>
      <c r="L40" s="471"/>
      <c r="O40" s="481"/>
      <c r="P40" s="482"/>
      <c r="Q40" s="482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206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64" t="s">
        <v>206</v>
      </c>
      <c r="D8" s="464"/>
    </row>
    <row r="9" spans="1:4" s="70" customFormat="1" ht="24.75" customHeight="1" x14ac:dyDescent="0.25">
      <c r="B9" s="7"/>
      <c r="C9" s="465"/>
      <c r="D9" s="465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(09)'!C11/'Beneficiarios CSI_genero (09)'!E11</f>
        <v>0.66598661661498282</v>
      </c>
      <c r="D11" s="100">
        <f>'Beneficiarios CSI_genero (09)'!D11/'Beneficiarios CSI_genero (09)'!E11</f>
        <v>0.33401338338501713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(09)'!C13/'Beneficiarios CSI_genero (09)'!E13</f>
        <v>0.68651733485518618</v>
      </c>
      <c r="D13" s="102">
        <f>'Beneficiarios CSI_genero (09)'!D13/'Beneficiarios CSI_genero (09)'!E13</f>
        <v>0.31348266514481382</v>
      </c>
    </row>
    <row r="14" spans="1:4" s="70" customFormat="1" ht="14.25" customHeight="1" x14ac:dyDescent="0.2">
      <c r="B14" s="3" t="s">
        <v>1</v>
      </c>
      <c r="C14" s="103">
        <f>'Beneficiarios CSI_genero (09)'!C14/'Beneficiarios CSI_genero (09)'!E14</f>
        <v>0.7342041312272175</v>
      </c>
      <c r="D14" s="104">
        <f>'Beneficiarios CSI_genero (09)'!D14/'Beneficiarios CSI_genero (09)'!E14</f>
        <v>0.2657958687727825</v>
      </c>
    </row>
    <row r="15" spans="1:4" s="70" customFormat="1" ht="14.25" customHeight="1" x14ac:dyDescent="0.2">
      <c r="B15" s="28" t="s">
        <v>17</v>
      </c>
      <c r="C15" s="99">
        <f>'Beneficiarios CSI_genero (09)'!C15/'Beneficiarios CSI_genero (09)'!E15</f>
        <v>0.75806451612903225</v>
      </c>
      <c r="D15" s="100">
        <f>'Beneficiarios CSI_genero (09)'!D15/'Beneficiarios CSI_genero (09)'!E15</f>
        <v>0.24193548387096775</v>
      </c>
    </row>
    <row r="16" spans="1:4" s="70" customFormat="1" ht="14.25" customHeight="1" x14ac:dyDescent="0.2">
      <c r="B16" s="28" t="s">
        <v>18</v>
      </c>
      <c r="C16" s="101">
        <f>'Beneficiarios CSI_genero (09)'!C16/'Beneficiarios CSI_genero (09)'!E16</f>
        <v>0.75378787878787878</v>
      </c>
      <c r="D16" s="102">
        <f>'Beneficiarios CSI_genero (09)'!D16/'Beneficiarios CSI_genero (09)'!E16</f>
        <v>0.24621212121212122</v>
      </c>
    </row>
    <row r="17" spans="2:4" s="70" customFormat="1" ht="14.25" customHeight="1" x14ac:dyDescent="0.2">
      <c r="B17" s="28" t="s">
        <v>144</v>
      </c>
      <c r="C17" s="101">
        <f>'Beneficiarios CSI_genero (09)'!C17/'Beneficiarios CSI_genero (09)'!E17</f>
        <v>0.78612716763005785</v>
      </c>
      <c r="D17" s="102">
        <f>'Beneficiarios CSI_genero (09)'!D17/'Beneficiarios CSI_genero (09)'!E17</f>
        <v>0.2138728323699422</v>
      </c>
    </row>
    <row r="18" spans="2:4" s="70" customFormat="1" ht="14.25" customHeight="1" x14ac:dyDescent="0.2">
      <c r="B18" s="28" t="s">
        <v>19</v>
      </c>
      <c r="C18" s="101">
        <f>'Beneficiarios CSI_genero (09)'!C18/'Beneficiarios CSI_genero (09)'!E18</f>
        <v>0.84768211920529801</v>
      </c>
      <c r="D18" s="102">
        <f>'Beneficiarios CSI_genero (09)'!D18/'Beneficiarios CSI_genero (09)'!E18</f>
        <v>0.15231788079470199</v>
      </c>
    </row>
    <row r="19" spans="2:4" s="70" customFormat="1" ht="14.25" customHeight="1" x14ac:dyDescent="0.2">
      <c r="B19" s="28" t="s">
        <v>145</v>
      </c>
      <c r="C19" s="101">
        <f>'Beneficiarios CSI_genero (09)'!C19/'Beneficiarios CSI_genero (09)'!E19</f>
        <v>0.70484581497797361</v>
      </c>
      <c r="D19" s="102">
        <f>'Beneficiarios CSI_genero (09)'!D19/'Beneficiarios CSI_genero (09)'!E19</f>
        <v>0.29515418502202645</v>
      </c>
    </row>
    <row r="20" spans="2:4" s="70" customFormat="1" ht="14.25" customHeight="1" x14ac:dyDescent="0.2">
      <c r="B20" s="28" t="s">
        <v>146</v>
      </c>
      <c r="C20" s="101">
        <f>'Beneficiarios CSI_genero (09)'!C20/'Beneficiarios CSI_genero (09)'!E20</f>
        <v>0.697508896797153</v>
      </c>
      <c r="D20" s="102">
        <f>'Beneficiarios CSI_genero (09)'!D20/'Beneficiarios CSI_genero (09)'!E20</f>
        <v>0.302491103202847</v>
      </c>
    </row>
    <row r="21" spans="2:4" s="70" customFormat="1" ht="14.25" customHeight="1" x14ac:dyDescent="0.2">
      <c r="B21" s="28" t="s">
        <v>20</v>
      </c>
      <c r="C21" s="101">
        <f>'Beneficiarios CSI_genero (09)'!C21/'Beneficiarios CSI_genero (09)'!E21</f>
        <v>0.69767441860465118</v>
      </c>
      <c r="D21" s="102">
        <f>'Beneficiarios CSI_genero (09)'!D21/'Beneficiarios CSI_genero (09)'!E21</f>
        <v>0.30232558139534882</v>
      </c>
    </row>
    <row r="22" spans="2:4" s="70" customFormat="1" ht="14.25" customHeight="1" x14ac:dyDescent="0.2">
      <c r="B22" s="28" t="s">
        <v>21</v>
      </c>
      <c r="C22" s="101">
        <f>'Beneficiarios CSI_genero (09)'!C22/'Beneficiarios CSI_genero (09)'!E22</f>
        <v>0.7636655948553055</v>
      </c>
      <c r="D22" s="102">
        <f>'Beneficiarios CSI_genero (09)'!D22/'Beneficiarios CSI_genero (09)'!E22</f>
        <v>0.23633440514469453</v>
      </c>
    </row>
    <row r="23" spans="2:4" s="70" customFormat="1" ht="14.25" customHeight="1" x14ac:dyDescent="0.2">
      <c r="B23" s="28" t="s">
        <v>147</v>
      </c>
      <c r="C23" s="101">
        <f>'Beneficiarios CSI_genero (09)'!C23/'Beneficiarios CSI_genero (09)'!E23</f>
        <v>0.82119205298013243</v>
      </c>
      <c r="D23" s="102">
        <f>'Beneficiarios CSI_genero (09)'!D23/'Beneficiarios CSI_genero (09)'!E23</f>
        <v>0.17880794701986755</v>
      </c>
    </row>
    <row r="24" spans="2:4" s="70" customFormat="1" ht="14.25" customHeight="1" x14ac:dyDescent="0.2">
      <c r="B24" s="28" t="s">
        <v>22</v>
      </c>
      <c r="C24" s="101">
        <f>'Beneficiarios CSI_genero (09)'!C24/'Beneficiarios CSI_genero (09)'!E24</f>
        <v>0.72490706319702602</v>
      </c>
      <c r="D24" s="102">
        <f>'Beneficiarios CSI_genero (09)'!D24/'Beneficiarios CSI_genero (09)'!E24</f>
        <v>0.27509293680297398</v>
      </c>
    </row>
    <row r="25" spans="2:4" s="70" customFormat="1" ht="14.25" customHeight="1" x14ac:dyDescent="0.2">
      <c r="B25" s="28" t="s">
        <v>23</v>
      </c>
      <c r="C25" s="101">
        <f>'Beneficiarios CSI_genero (09)'!C25/'Beneficiarios CSI_genero (09)'!E25</f>
        <v>0.64468864468864473</v>
      </c>
      <c r="D25" s="102">
        <f>'Beneficiarios CSI_genero (09)'!D25/'Beneficiarios CSI_genero (09)'!E25</f>
        <v>0.35531135531135533</v>
      </c>
    </row>
    <row r="26" spans="2:4" s="70" customFormat="1" ht="14.25" customHeight="1" x14ac:dyDescent="0.2">
      <c r="B26" s="28" t="s">
        <v>148</v>
      </c>
      <c r="C26" s="101">
        <f>'Beneficiarios CSI_genero (09)'!C26/'Beneficiarios CSI_genero (09)'!E26</f>
        <v>0.7</v>
      </c>
      <c r="D26" s="102">
        <f>'Beneficiarios CSI_genero (09)'!D26/'Beneficiarios CSI_genero (09)'!E26</f>
        <v>0.3</v>
      </c>
    </row>
    <row r="27" spans="2:4" s="70" customFormat="1" ht="14.25" customHeight="1" x14ac:dyDescent="0.2">
      <c r="B27" s="28" t="s">
        <v>149</v>
      </c>
      <c r="C27" s="101">
        <f>'Beneficiarios CSI_genero (09)'!C27/'Beneficiarios CSI_genero (09)'!E27</f>
        <v>0.66492146596858637</v>
      </c>
      <c r="D27" s="102">
        <f>'Beneficiarios CSI_genero (09)'!D27/'Beneficiarios CSI_genero (09)'!E27</f>
        <v>0.33507853403141363</v>
      </c>
    </row>
    <row r="28" spans="2:4" s="70" customFormat="1" ht="14.25" customHeight="1" x14ac:dyDescent="0.2">
      <c r="B28" s="28" t="s">
        <v>150</v>
      </c>
      <c r="C28" s="101">
        <f>'Beneficiarios CSI_genero (09)'!C28/'Beneficiarios CSI_genero (09)'!E28</f>
        <v>0.64444444444444449</v>
      </c>
      <c r="D28" s="102">
        <f>'Beneficiarios CSI_genero (09)'!D28/'Beneficiarios CSI_genero (09)'!E28</f>
        <v>0.35555555555555557</v>
      </c>
    </row>
    <row r="29" spans="2:4" s="70" customFormat="1" ht="14.25" customHeight="1" x14ac:dyDescent="0.2">
      <c r="B29" s="28" t="s">
        <v>151</v>
      </c>
      <c r="C29" s="101">
        <f>'Beneficiarios CSI_genero (09)'!C29/'Beneficiarios CSI_genero (09)'!E29</f>
        <v>0.61904761904761907</v>
      </c>
      <c r="D29" s="102">
        <f>'Beneficiarios CSI_genero (09)'!D29/'Beneficiarios CSI_genero (09)'!E29</f>
        <v>0.38095238095238093</v>
      </c>
    </row>
    <row r="30" spans="2:4" s="70" customFormat="1" ht="14.25" customHeight="1" x14ac:dyDescent="0.2">
      <c r="B30" s="28" t="s">
        <v>152</v>
      </c>
      <c r="C30" s="101">
        <f>'Beneficiarios CSI_genero (09)'!C30/'Beneficiarios CSI_genero (09)'!E30</f>
        <v>0.69374999999999998</v>
      </c>
      <c r="D30" s="102">
        <f>'Beneficiarios CSI_genero (09)'!D30/'Beneficiarios CSI_genero (09)'!E30</f>
        <v>0.30625000000000002</v>
      </c>
    </row>
    <row r="31" spans="2:4" s="70" customFormat="1" ht="14.25" customHeight="1" x14ac:dyDescent="0.2">
      <c r="B31" s="28" t="s">
        <v>153</v>
      </c>
      <c r="C31" s="101">
        <f>'Beneficiarios CSI_genero (09)'!C31/'Beneficiarios CSI_genero (09)'!E31</f>
        <v>0.77857142857142858</v>
      </c>
      <c r="D31" s="102">
        <f>'Beneficiarios CSI_genero (09)'!D31/'Beneficiarios CSI_genero (09)'!E31</f>
        <v>0.22142857142857142</v>
      </c>
    </row>
    <row r="32" spans="2:4" s="70" customFormat="1" ht="14.25" customHeight="1" x14ac:dyDescent="0.2">
      <c r="B32" s="28" t="s">
        <v>24</v>
      </c>
      <c r="C32" s="101">
        <f>'Beneficiarios CSI_genero (09)'!C32/'Beneficiarios CSI_genero (09)'!E32</f>
        <v>0.71851851851851856</v>
      </c>
      <c r="D32" s="102">
        <f>'Beneficiarios CSI_genero (09)'!D32/'Beneficiarios CSI_genero (09)'!E32</f>
        <v>0.2814814814814815</v>
      </c>
    </row>
    <row r="33" spans="2:4" s="70" customFormat="1" ht="14.25" customHeight="1" x14ac:dyDescent="0.2">
      <c r="B33" s="28" t="s">
        <v>154</v>
      </c>
      <c r="C33" s="101">
        <f>'Beneficiarios CSI_genero (09)'!C33/'Beneficiarios CSI_genero (09)'!E33</f>
        <v>0.625</v>
      </c>
      <c r="D33" s="102">
        <f>'Beneficiarios CSI_genero (09)'!D33/'Beneficiarios CSI_genero (09)'!E33</f>
        <v>0.375</v>
      </c>
    </row>
    <row r="34" spans="2:4" s="70" customFormat="1" ht="14.25" customHeight="1" x14ac:dyDescent="0.2">
      <c r="B34" s="28" t="s">
        <v>155</v>
      </c>
      <c r="C34" s="101">
        <f>'Beneficiarios CSI_genero (09)'!C34/'Beneficiarios CSI_genero (09)'!E34</f>
        <v>1</v>
      </c>
      <c r="D34" s="102">
        <f>'Beneficiarios CSI_genero (09)'!D34/'Beneficiarios CSI_genero (09)'!E34</f>
        <v>0</v>
      </c>
    </row>
    <row r="35" spans="2:4" s="70" customFormat="1" ht="14.25" customHeight="1" x14ac:dyDescent="0.2">
      <c r="B35" s="28" t="s">
        <v>25</v>
      </c>
      <c r="C35" s="101">
        <f>'Beneficiarios CSI_genero (09)'!C35/'Beneficiarios CSI_genero (09)'!E35</f>
        <v>0.68733153638814015</v>
      </c>
      <c r="D35" s="102">
        <f>'Beneficiarios CSI_genero (09)'!D35/'Beneficiarios CSI_genero (09)'!E35</f>
        <v>0.31266846361185985</v>
      </c>
    </row>
    <row r="36" spans="2:4" s="70" customFormat="1" ht="14.25" customHeight="1" x14ac:dyDescent="0.2">
      <c r="B36" s="28" t="s">
        <v>156</v>
      </c>
      <c r="C36" s="101">
        <f>'Beneficiarios CSI_genero (09)'!C36/'Beneficiarios CSI_genero (09)'!E36</f>
        <v>0.70476190476190481</v>
      </c>
      <c r="D36" s="102">
        <f>'Beneficiarios CSI_genero (09)'!D36/'Beneficiarios CSI_genero (09)'!E36</f>
        <v>0.29523809523809524</v>
      </c>
    </row>
    <row r="37" spans="2:4" s="70" customFormat="1" ht="14.25" customHeight="1" x14ac:dyDescent="0.2">
      <c r="B37" s="28" t="s">
        <v>157</v>
      </c>
      <c r="C37" s="101">
        <f>'Beneficiarios CSI_genero (09)'!C37/'Beneficiarios CSI_genero (09)'!E37</f>
        <v>0.80144404332129959</v>
      </c>
      <c r="D37" s="102">
        <f>'Beneficiarios CSI_genero (09)'!D37/'Beneficiarios CSI_genero (09)'!E37</f>
        <v>0.19855595667870035</v>
      </c>
    </row>
    <row r="38" spans="2:4" s="70" customFormat="1" ht="14.25" customHeight="1" x14ac:dyDescent="0.2">
      <c r="B38" s="28" t="s">
        <v>158</v>
      </c>
      <c r="C38" s="101">
        <f>'Beneficiarios CSI_genero (09)'!C38/'Beneficiarios CSI_genero (09)'!E38</f>
        <v>0.77118644067796616</v>
      </c>
      <c r="D38" s="102">
        <f>'Beneficiarios CSI_genero (09)'!D38/'Beneficiarios CSI_genero (09)'!E38</f>
        <v>0.2288135593220339</v>
      </c>
    </row>
    <row r="39" spans="2:4" s="70" customFormat="1" ht="14.25" customHeight="1" x14ac:dyDescent="0.2">
      <c r="B39" s="28" t="s">
        <v>26</v>
      </c>
      <c r="C39" s="101">
        <f>'Beneficiarios CSI_genero (09)'!C39/'Beneficiarios CSI_genero (09)'!E39</f>
        <v>0.76708074534161486</v>
      </c>
      <c r="D39" s="102">
        <f>'Beneficiarios CSI_genero (09)'!D39/'Beneficiarios CSI_genero (09)'!E39</f>
        <v>0.23291925465838509</v>
      </c>
    </row>
    <row r="40" spans="2:4" s="70" customFormat="1" ht="14.25" customHeight="1" x14ac:dyDescent="0.2">
      <c r="B40" s="28" t="s">
        <v>159</v>
      </c>
      <c r="C40" s="101">
        <f>'Beneficiarios CSI_genero (09)'!C40/'Beneficiarios CSI_genero (09)'!E40</f>
        <v>0.77165354330708658</v>
      </c>
      <c r="D40" s="102">
        <f>'Beneficiarios CSI_genero (09)'!D40/'Beneficiarios CSI_genero (09)'!E40</f>
        <v>0.2283464566929134</v>
      </c>
    </row>
    <row r="41" spans="2:4" s="70" customFormat="1" ht="14.25" customHeight="1" x14ac:dyDescent="0.2">
      <c r="B41" s="28" t="s">
        <v>160</v>
      </c>
      <c r="C41" s="101">
        <f>'Beneficiarios CSI_genero (09)'!C41/'Beneficiarios CSI_genero (09)'!E41</f>
        <v>0.47368421052631576</v>
      </c>
      <c r="D41" s="102">
        <f>'Beneficiarios CSI_genero (09)'!D41/'Beneficiarios CSI_genero (09)'!E41</f>
        <v>0.52631578947368418</v>
      </c>
    </row>
    <row r="42" spans="2:4" s="70" customFormat="1" ht="14.25" customHeight="1" x14ac:dyDescent="0.2">
      <c r="B42" s="28" t="s">
        <v>161</v>
      </c>
      <c r="C42" s="101">
        <f>'Beneficiarios CSI_genero (09)'!C42/'Beneficiarios CSI_genero (09)'!E42</f>
        <v>0.72807017543859653</v>
      </c>
      <c r="D42" s="102">
        <f>'Beneficiarios CSI_genero (09)'!D42/'Beneficiarios CSI_genero (09)'!E42</f>
        <v>0.27192982456140352</v>
      </c>
    </row>
    <row r="43" spans="2:4" s="70" customFormat="1" ht="14.25" customHeight="1" x14ac:dyDescent="0.2">
      <c r="B43" s="28" t="s">
        <v>162</v>
      </c>
      <c r="C43" s="101">
        <f>'Beneficiarios CSI_genero (09)'!C43/'Beneficiarios CSI_genero (09)'!E43</f>
        <v>0.68292682926829273</v>
      </c>
      <c r="D43" s="102">
        <f>'Beneficiarios CSI_genero (09)'!D43/'Beneficiarios CSI_genero (09)'!E43</f>
        <v>0.31707317073170732</v>
      </c>
    </row>
    <row r="44" spans="2:4" s="70" customFormat="1" ht="14.25" customHeight="1" x14ac:dyDescent="0.2">
      <c r="B44" s="28" t="s">
        <v>163</v>
      </c>
      <c r="C44" s="101">
        <f>'Beneficiarios CSI_genero (09)'!C44/'Beneficiarios CSI_genero (09)'!E44</f>
        <v>0.72972972972972971</v>
      </c>
      <c r="D44" s="102">
        <f>'Beneficiarios CSI_genero (09)'!D44/'Beneficiarios CSI_genero (09)'!E44</f>
        <v>0.27027027027027029</v>
      </c>
    </row>
    <row r="45" spans="2:4" s="70" customFormat="1" ht="14.25" customHeight="1" x14ac:dyDescent="0.2">
      <c r="B45" s="28" t="s">
        <v>164</v>
      </c>
      <c r="C45" s="101">
        <f>'Beneficiarios CSI_genero (09)'!C45/'Beneficiarios CSI_genero (09)'!E45</f>
        <v>0.54285714285714282</v>
      </c>
      <c r="D45" s="102">
        <f>'Beneficiarios CSI_genero (09)'!D45/'Beneficiarios CSI_genero (09)'!E45</f>
        <v>0.45714285714285713</v>
      </c>
    </row>
    <row r="46" spans="2:4" s="70" customFormat="1" ht="14.25" customHeight="1" x14ac:dyDescent="0.2">
      <c r="B46" s="28" t="s">
        <v>165</v>
      </c>
      <c r="C46" s="101">
        <f>'Beneficiarios CSI_genero (09)'!C46/'Beneficiarios CSI_genero (09)'!E46</f>
        <v>0.80519480519480524</v>
      </c>
      <c r="D46" s="102">
        <f>'Beneficiarios CSI_genero (09)'!D46/'Beneficiarios CSI_genero (09)'!E46</f>
        <v>0.19480519480519481</v>
      </c>
    </row>
    <row r="47" spans="2:4" s="70" customFormat="1" ht="14.25" customHeight="1" x14ac:dyDescent="0.2">
      <c r="B47" s="28" t="s">
        <v>166</v>
      </c>
      <c r="C47" s="101">
        <f>'Beneficiarios CSI_genero (09)'!C47/'Beneficiarios CSI_genero (09)'!E47</f>
        <v>0.71938775510204078</v>
      </c>
      <c r="D47" s="102">
        <f>'Beneficiarios CSI_genero (09)'!D47/'Beneficiarios CSI_genero (09)'!E47</f>
        <v>0.28061224489795916</v>
      </c>
    </row>
    <row r="48" spans="2:4" s="70" customFormat="1" ht="14.25" customHeight="1" x14ac:dyDescent="0.2">
      <c r="B48" s="28" t="s">
        <v>167</v>
      </c>
      <c r="C48" s="101">
        <f>'Beneficiarios CSI_genero (09)'!C48/'Beneficiarios CSI_genero (09)'!E48</f>
        <v>0.85</v>
      </c>
      <c r="D48" s="102">
        <f>'Beneficiarios CSI_genero (09)'!D48/'Beneficiarios CSI_genero (09)'!E48</f>
        <v>0.15</v>
      </c>
    </row>
    <row r="49" spans="2:4" s="70" customFormat="1" ht="14.25" customHeight="1" x14ac:dyDescent="0.2">
      <c r="B49" s="28" t="s">
        <v>168</v>
      </c>
      <c r="C49" s="101">
        <f>'Beneficiarios CSI_genero (09)'!C49/'Beneficiarios CSI_genero (09)'!E49</f>
        <v>0.74652777777777779</v>
      </c>
      <c r="D49" s="102">
        <f>'Beneficiarios CSI_genero (09)'!D49/'Beneficiarios CSI_genero (09)'!E49</f>
        <v>0.25347222222222221</v>
      </c>
    </row>
    <row r="50" spans="2:4" s="70" customFormat="1" ht="14.25" customHeight="1" x14ac:dyDescent="0.2">
      <c r="B50" s="28" t="s">
        <v>169</v>
      </c>
      <c r="C50" s="101">
        <f>'Beneficiarios CSI_genero (09)'!C50/'Beneficiarios CSI_genero (09)'!E50</f>
        <v>0.74358974358974361</v>
      </c>
      <c r="D50" s="102">
        <f>'Beneficiarios CSI_genero (09)'!D50/'Beneficiarios CSI_genero (09)'!E50</f>
        <v>0.25641025641025639</v>
      </c>
    </row>
    <row r="51" spans="2:4" s="70" customFormat="1" ht="14.25" customHeight="1" x14ac:dyDescent="0.2">
      <c r="B51" s="28" t="s">
        <v>170</v>
      </c>
      <c r="C51" s="101">
        <f>'Beneficiarios CSI_genero (09)'!C51/'Beneficiarios CSI_genero (09)'!E51</f>
        <v>0.71296296296296291</v>
      </c>
      <c r="D51" s="102">
        <f>'Beneficiarios CSI_genero (09)'!D51/'Beneficiarios CSI_genero (09)'!E51</f>
        <v>0.28703703703703703</v>
      </c>
    </row>
    <row r="52" spans="2:4" s="70" customFormat="1" ht="14.25" customHeight="1" x14ac:dyDescent="0.2">
      <c r="B52" s="28" t="s">
        <v>171</v>
      </c>
      <c r="C52" s="101">
        <f>'Beneficiarios CSI_genero (09)'!C52/'Beneficiarios CSI_genero (09)'!E52</f>
        <v>0.70833333333333337</v>
      </c>
      <c r="D52" s="102">
        <f>'Beneficiarios CSI_genero (09)'!D52/'Beneficiarios CSI_genero (09)'!E52</f>
        <v>0.29166666666666669</v>
      </c>
    </row>
    <row r="53" spans="2:4" s="70" customFormat="1" ht="14.25" customHeight="1" x14ac:dyDescent="0.2">
      <c r="B53" s="28" t="s">
        <v>27</v>
      </c>
      <c r="C53" s="101">
        <f>'Beneficiarios CSI_genero (09)'!C53/'Beneficiarios CSI_genero (09)'!E53</f>
        <v>0.75850340136054417</v>
      </c>
      <c r="D53" s="102">
        <f>'Beneficiarios CSI_genero (09)'!D53/'Beneficiarios CSI_genero (09)'!E53</f>
        <v>0.24149659863945577</v>
      </c>
    </row>
    <row r="54" spans="2:4" s="70" customFormat="1" ht="14.25" customHeight="1" x14ac:dyDescent="0.2">
      <c r="B54" s="28" t="s">
        <v>172</v>
      </c>
      <c r="C54" s="101">
        <f>'Beneficiarios CSI_genero (09)'!C54/'Beneficiarios CSI_genero (09)'!E54</f>
        <v>0.83018867924528306</v>
      </c>
      <c r="D54" s="102">
        <f>'Beneficiarios CSI_genero (09)'!D54/'Beneficiarios CSI_genero (09)'!E54</f>
        <v>0.16981132075471697</v>
      </c>
    </row>
    <row r="55" spans="2:4" s="70" customFormat="1" ht="14.25" customHeight="1" x14ac:dyDescent="0.2">
      <c r="B55" s="28" t="s">
        <v>173</v>
      </c>
      <c r="C55" s="101">
        <f>'Beneficiarios CSI_genero (09)'!C55/'Beneficiarios CSI_genero (09)'!E55</f>
        <v>0.73947368421052628</v>
      </c>
      <c r="D55" s="102">
        <f>'Beneficiarios CSI_genero (09)'!D55/'Beneficiarios CSI_genero (09)'!E55</f>
        <v>0.26052631578947366</v>
      </c>
    </row>
    <row r="56" spans="2:4" s="70" customFormat="1" ht="14.25" customHeight="1" x14ac:dyDescent="0.2">
      <c r="B56" s="28" t="s">
        <v>174</v>
      </c>
      <c r="C56" s="101">
        <f>'Beneficiarios CSI_genero (09)'!C56/'Beneficiarios CSI_genero (09)'!E56</f>
        <v>0.7988826815642458</v>
      </c>
      <c r="D56" s="102">
        <f>'Beneficiarios CSI_genero (09)'!D56/'Beneficiarios CSI_genero (09)'!E56</f>
        <v>0.2011173184357542</v>
      </c>
    </row>
    <row r="57" spans="2:4" s="70" customFormat="1" ht="14.25" customHeight="1" x14ac:dyDescent="0.2">
      <c r="B57" s="28" t="s">
        <v>175</v>
      </c>
      <c r="C57" s="101">
        <f>'Beneficiarios CSI_genero (09)'!C57/'Beneficiarios CSI_genero (09)'!E57</f>
        <v>0.82539682539682535</v>
      </c>
      <c r="D57" s="102">
        <f>'Beneficiarios CSI_genero (09)'!D57/'Beneficiarios CSI_genero (09)'!E57</f>
        <v>0.17460317460317459</v>
      </c>
    </row>
    <row r="58" spans="2:4" s="70" customFormat="1" ht="14.25" customHeight="1" x14ac:dyDescent="0.2">
      <c r="B58" s="28" t="s">
        <v>176</v>
      </c>
      <c r="C58" s="101">
        <f>'Beneficiarios CSI_genero (09)'!C58/'Beneficiarios CSI_genero (09)'!E58</f>
        <v>0.78468899521531099</v>
      </c>
      <c r="D58" s="102">
        <f>'Beneficiarios CSI_genero (09)'!D58/'Beneficiarios CSI_genero (09)'!E58</f>
        <v>0.21531100478468901</v>
      </c>
    </row>
    <row r="59" spans="2:4" s="70" customFormat="1" ht="14.25" customHeight="1" x14ac:dyDescent="0.2">
      <c r="B59" s="28" t="s">
        <v>177</v>
      </c>
      <c r="C59" s="101">
        <f>'Beneficiarios CSI_genero (09)'!C59/'Beneficiarios CSI_genero (09)'!E59</f>
        <v>0.7142857142857143</v>
      </c>
      <c r="D59" s="102">
        <f>'Beneficiarios CSI_genero (09)'!D59/'Beneficiarios CSI_genero (09)'!E59</f>
        <v>0.2857142857142857</v>
      </c>
    </row>
    <row r="60" spans="2:4" s="70" customFormat="1" ht="14.25" customHeight="1" x14ac:dyDescent="0.2">
      <c r="B60" s="28" t="s">
        <v>178</v>
      </c>
      <c r="C60" s="101">
        <f>'Beneficiarios CSI_genero (09)'!C60/'Beneficiarios CSI_genero (09)'!E60</f>
        <v>0.76576576576576572</v>
      </c>
      <c r="D60" s="102">
        <f>'Beneficiarios CSI_genero (09)'!D60/'Beneficiarios CSI_genero (09)'!E60</f>
        <v>0.23423423423423423</v>
      </c>
    </row>
    <row r="61" spans="2:4" s="70" customFormat="1" ht="14.25" customHeight="1" x14ac:dyDescent="0.2">
      <c r="B61" s="28" t="s">
        <v>179</v>
      </c>
      <c r="C61" s="101">
        <f>'Beneficiarios CSI_genero (09)'!C61/'Beneficiarios CSI_genero (09)'!E61</f>
        <v>0.81818181818181823</v>
      </c>
      <c r="D61" s="102">
        <f>'Beneficiarios CSI_genero (09)'!D61/'Beneficiarios CSI_genero (09)'!E61</f>
        <v>0.18181818181818182</v>
      </c>
    </row>
    <row r="62" spans="2:4" s="70" customFormat="1" ht="14.25" customHeight="1" x14ac:dyDescent="0.2">
      <c r="B62" s="28" t="s">
        <v>180</v>
      </c>
      <c r="C62" s="101">
        <f>'Beneficiarios CSI_genero (09)'!C62/'Beneficiarios CSI_genero (09)'!E62</f>
        <v>0.6428571428571429</v>
      </c>
      <c r="D62" s="102">
        <f>'Beneficiarios CSI_genero (09)'!D62/'Beneficiarios CSI_genero (09)'!E62</f>
        <v>0.35714285714285715</v>
      </c>
    </row>
    <row r="63" spans="2:4" s="70" customFormat="1" ht="14.25" customHeight="1" x14ac:dyDescent="0.2">
      <c r="B63" s="28" t="s">
        <v>181</v>
      </c>
      <c r="C63" s="101">
        <f>'Beneficiarios CSI_genero (09)'!C63/'Beneficiarios CSI_genero (09)'!E63</f>
        <v>0.72727272727272729</v>
      </c>
      <c r="D63" s="102">
        <f>'Beneficiarios CSI_genero (09)'!D63/'Beneficiarios CSI_genero (09)'!E63</f>
        <v>0.27272727272727271</v>
      </c>
    </row>
    <row r="64" spans="2:4" s="70" customFormat="1" ht="14.25" customHeight="1" x14ac:dyDescent="0.2">
      <c r="B64" s="28" t="s">
        <v>182</v>
      </c>
      <c r="C64" s="101">
        <f>'Beneficiarios CSI_genero (09)'!C64/'Beneficiarios CSI_genero (09)'!E64</f>
        <v>0.76576576576576572</v>
      </c>
      <c r="D64" s="102">
        <f>'Beneficiarios CSI_genero (09)'!D64/'Beneficiarios CSI_genero (09)'!E64</f>
        <v>0.23423423423423423</v>
      </c>
    </row>
    <row r="65" spans="2:4" s="70" customFormat="1" ht="14.25" customHeight="1" x14ac:dyDescent="0.2">
      <c r="B65" s="28" t="s">
        <v>183</v>
      </c>
      <c r="C65" s="101">
        <f>'Beneficiarios CSI_genero (09)'!C65/'Beneficiarios CSI_genero (09)'!E65</f>
        <v>0.74647887323943662</v>
      </c>
      <c r="D65" s="102">
        <f>'Beneficiarios CSI_genero (09)'!D65/'Beneficiarios CSI_genero (09)'!E65</f>
        <v>0.25352112676056338</v>
      </c>
    </row>
    <row r="66" spans="2:4" s="70" customFormat="1" ht="14.25" customHeight="1" x14ac:dyDescent="0.2">
      <c r="B66" s="28" t="s">
        <v>184</v>
      </c>
      <c r="C66" s="101">
        <f>'Beneficiarios CSI_genero (09)'!C66/'Beneficiarios CSI_genero (09)'!E66</f>
        <v>0.62068965517241381</v>
      </c>
      <c r="D66" s="102">
        <f>'Beneficiarios CSI_genero (09)'!D66/'Beneficiarios CSI_genero (09)'!E66</f>
        <v>0.37931034482758619</v>
      </c>
    </row>
    <row r="67" spans="2:4" s="70" customFormat="1" ht="14.25" customHeight="1" x14ac:dyDescent="0.2">
      <c r="B67" s="28" t="s">
        <v>185</v>
      </c>
      <c r="C67" s="101">
        <f>'Beneficiarios CSI_genero (09)'!C67/'Beneficiarios CSI_genero (09)'!E67</f>
        <v>0.62184873949579833</v>
      </c>
      <c r="D67" s="102">
        <f>'Beneficiarios CSI_genero (09)'!D67/'Beneficiarios CSI_genero (09)'!E67</f>
        <v>0.37815126050420167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AA13" sqref="AA13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251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466" t="s">
        <v>250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</row>
    <row r="10" spans="1:31" s="70" customFormat="1" ht="24.75" customHeight="1" x14ac:dyDescent="0.25">
      <c r="B10" s="7"/>
      <c r="C10" s="465" t="s">
        <v>13</v>
      </c>
      <c r="D10" s="465"/>
      <c r="E10" s="465"/>
      <c r="F10" s="465"/>
      <c r="G10" s="465"/>
      <c r="H10" s="12"/>
      <c r="I10" s="465" t="s">
        <v>15</v>
      </c>
      <c r="J10" s="465"/>
      <c r="K10" s="465"/>
      <c r="L10" s="465"/>
      <c r="M10" s="465"/>
      <c r="N10" s="12"/>
      <c r="O10" s="465" t="s">
        <v>16</v>
      </c>
      <c r="P10" s="465"/>
      <c r="Q10" s="465"/>
      <c r="R10" s="465"/>
      <c r="S10" s="465"/>
      <c r="T10" s="29"/>
      <c r="U10" s="465" t="s">
        <v>14</v>
      </c>
      <c r="V10" s="465"/>
      <c r="W10" s="465"/>
      <c r="X10" s="465"/>
      <c r="Y10" s="465"/>
      <c r="AA10" s="487" t="s">
        <v>219</v>
      </c>
      <c r="AB10" s="487"/>
      <c r="AC10" s="487"/>
      <c r="AD10" s="487"/>
      <c r="AE10" s="487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(17)'!B12</f>
        <v>Portugal</v>
      </c>
      <c r="C12" s="99">
        <f>'Beneficiarios CSI_idade (17)'!C12/'Beneficiarios CSI_idade (17)'!H12</f>
        <v>9.9341780087039339E-2</v>
      </c>
      <c r="D12" s="105">
        <f>'Beneficiarios CSI_idade (17)'!D12/'Beneficiarios CSI_idade (17)'!H12</f>
        <v>0.2220286675266121</v>
      </c>
      <c r="E12" s="105">
        <f>'Beneficiarios CSI_idade (17)'!E12/'Beneficiarios CSI_idade (17)'!H12</f>
        <v>0.22724258899832431</v>
      </c>
      <c r="F12" s="105">
        <f>'Beneficiarios CSI_idade (17)'!F12/'Beneficiarios CSI_idade (17)'!H12</f>
        <v>0.22425287217755061</v>
      </c>
      <c r="G12" s="100">
        <f>'Beneficiarios CSI_idade (17)'!G12/'Beneficiarios CSI_idade (17)'!H12</f>
        <v>0.22713409121047365</v>
      </c>
      <c r="H12" s="375"/>
      <c r="I12" s="99">
        <f>'Beneficiarios CSI_idade (17)'!J12/'Beneficiarios CSI_idade (17)'!O12</f>
        <v>0.11044754769610385</v>
      </c>
      <c r="J12" s="105">
        <f>'Beneficiarios CSI_idade (17)'!K12/'Beneficiarios CSI_idade (17)'!O12</f>
        <v>0.22326127511458388</v>
      </c>
      <c r="K12" s="105">
        <f>'Beneficiarios CSI_idade (17)'!L12/'Beneficiarios CSI_idade (17)'!O12</f>
        <v>0.22593142250910414</v>
      </c>
      <c r="L12" s="105">
        <f>'Beneficiarios CSI_idade (17)'!M12/'Beneficiarios CSI_idade (17)'!O12</f>
        <v>0.22094277659568126</v>
      </c>
      <c r="M12" s="100">
        <f>'Beneficiarios CSI_idade (17)'!N12/'Beneficiarios CSI_idade (17)'!O12</f>
        <v>0.21941697808452684</v>
      </c>
      <c r="N12" s="381"/>
      <c r="O12" s="99">
        <f>'Beneficiarios CSI_idade (17)'!Q12/'Beneficiarios CSI_idade (17)'!V12</f>
        <v>0.11815340197329961</v>
      </c>
      <c r="P12" s="105">
        <f>'Beneficiarios CSI_idade (17)'!R12/'Beneficiarios CSI_idade (17)'!V12</f>
        <v>0.22400052494064593</v>
      </c>
      <c r="Q12" s="105">
        <f>'Beneficiarios CSI_idade (17)'!S12/'Beneficiarios CSI_idade (17)'!V12</f>
        <v>0.22529498085159688</v>
      </c>
      <c r="R12" s="105">
        <f>'Beneficiarios CSI_idade (17)'!T12/'Beneficiarios CSI_idade (17)'!V12</f>
        <v>0.2189837626313843</v>
      </c>
      <c r="S12" s="100">
        <f>'Beneficiarios CSI_idade (17)'!U12/'Beneficiarios CSI_idade (17)'!V12</f>
        <v>0.21356732960307329</v>
      </c>
      <c r="T12" s="381"/>
      <c r="U12" s="99">
        <f>'Beneficiarios CSI_idade (17)'!X12/'Beneficiarios CSI_idade (17)'!AC12</f>
        <v>0.12790746131818803</v>
      </c>
      <c r="V12" s="105">
        <f>'Beneficiarios CSI_idade (17)'!Y12/'Beneficiarios CSI_idade (17)'!AC12</f>
        <v>0.22383954564126377</v>
      </c>
      <c r="W12" s="105">
        <f>'Beneficiarios CSI_idade (17)'!Z12/'Beneficiarios CSI_idade (17)'!AC12</f>
        <v>0.22385740565448017</v>
      </c>
      <c r="X12" s="105">
        <f>'Beneficiarios CSI_idade (17)'!AA12/'Beneficiarios CSI_idade (17)'!AC12</f>
        <v>0.21654075357349098</v>
      </c>
      <c r="Y12" s="100">
        <f>'Beneficiarios CSI_idade (17)'!AB12/'Beneficiarios CSI_idade (17)'!AC12</f>
        <v>0.20785483381257702</v>
      </c>
      <c r="Z12" s="381"/>
      <c r="AA12" s="99">
        <f>'Beneficiarios CSI_idade (17)'!AE12/'Beneficiarios CSI_idade (17)'!AJ12</f>
        <v>0.12460970277474927</v>
      </c>
      <c r="AB12" s="105">
        <f>'Beneficiarios CSI_idade (17)'!AF12/'Beneficiarios CSI_idade (17)'!AJ12</f>
        <v>0.21949688047629104</v>
      </c>
      <c r="AC12" s="105">
        <f>'Beneficiarios CSI_idade (17)'!AG12/'Beneficiarios CSI_idade (17)'!AJ12</f>
        <v>0.22067276681488923</v>
      </c>
      <c r="AD12" s="105">
        <f>'Beneficiarios CSI_idade (17)'!AH12/'Beneficiarios CSI_idade (17)'!AJ12</f>
        <v>0.21680261663251268</v>
      </c>
      <c r="AE12" s="100">
        <f>'Beneficiarios CSI_idade (17)'!AI12/'Beneficiarios CSI_idade (17)'!AJ12</f>
        <v>0.21841803330155776</v>
      </c>
    </row>
    <row r="13" spans="1:31" s="70" customFormat="1" ht="14.25" customHeight="1" x14ac:dyDescent="0.2">
      <c r="B13" s="3" t="str">
        <f>'Beneficiarios CSI_idade (17)'!B13</f>
        <v>Área Metropolitana de Lisboa</v>
      </c>
      <c r="C13" s="101">
        <f>'Beneficiarios CSI_idade (17)'!C13/'Beneficiarios CSI_idade (17)'!H13</f>
        <v>0.10070500183768251</v>
      </c>
      <c r="D13" s="106">
        <f>'Beneficiarios CSI_idade (17)'!D13/'Beneficiarios CSI_idade (17)'!H13</f>
        <v>0.22626883624578167</v>
      </c>
      <c r="E13" s="106">
        <f>'Beneficiarios CSI_idade (17)'!E13/'Beneficiarios CSI_idade (17)'!H13</f>
        <v>0.22630224865515053</v>
      </c>
      <c r="F13" s="106">
        <f>'Beneficiarios CSI_idade (17)'!F13/'Beneficiarios CSI_idade (17)'!H13</f>
        <v>0.21561027765712185</v>
      </c>
      <c r="G13" s="102">
        <f>'Beneficiarios CSI_idade (17)'!G13/'Beneficiarios CSI_idade (17)'!H13</f>
        <v>0.23111363560426343</v>
      </c>
      <c r="H13" s="375"/>
      <c r="I13" s="101">
        <f>'Beneficiarios CSI_idade (17)'!J13/'Beneficiarios CSI_idade (17)'!O13</f>
        <v>0.10996008049882881</v>
      </c>
      <c r="J13" s="106">
        <f>'Beneficiarios CSI_idade (17)'!K13/'Beneficiarios CSI_idade (17)'!O13</f>
        <v>0.22780508726205009</v>
      </c>
      <c r="K13" s="106">
        <f>'Beneficiarios CSI_idade (17)'!L13/'Beneficiarios CSI_idade (17)'!O13</f>
        <v>0.22496783345980007</v>
      </c>
      <c r="L13" s="106">
        <f>'Beneficiarios CSI_idade (17)'!M13/'Beneficiarios CSI_idade (17)'!O13</f>
        <v>0.21266206987562272</v>
      </c>
      <c r="M13" s="102">
        <f>'Beneficiarios CSI_idade (17)'!N13/'Beneficiarios CSI_idade (17)'!O13</f>
        <v>0.22460492890369832</v>
      </c>
      <c r="N13" s="381"/>
      <c r="O13" s="101">
        <f>'Beneficiarios CSI_idade (17)'!Q13/'Beneficiarios CSI_idade (17)'!V13</f>
        <v>0.11658733306888801</v>
      </c>
      <c r="P13" s="106">
        <f>'Beneficiarios CSI_idade (17)'!R13/'Beneficiarios CSI_idade (17)'!V13</f>
        <v>0.22996826656088853</v>
      </c>
      <c r="Q13" s="106">
        <f>'Beneficiarios CSI_idade (17)'!S13/'Beneficiarios CSI_idade (17)'!V13</f>
        <v>0.22461324871082905</v>
      </c>
      <c r="R13" s="106">
        <f>'Beneficiarios CSI_idade (17)'!T13/'Beneficiarios CSI_idade (17)'!V13</f>
        <v>0.21066375776808144</v>
      </c>
      <c r="S13" s="102">
        <f>'Beneficiarios CSI_idade (17)'!U13/'Beneficiarios CSI_idade (17)'!V13</f>
        <v>0.21816739389131298</v>
      </c>
      <c r="T13" s="381"/>
      <c r="U13" s="101">
        <f>'Beneficiarios CSI_idade (17)'!X13/'Beneficiarios CSI_idade (17)'!AC13</f>
        <v>0.12643033800494641</v>
      </c>
      <c r="V13" s="106">
        <f>'Beneficiarios CSI_idade (17)'!Y13/'Beneficiarios CSI_idade (17)'!AC13</f>
        <v>0.23103050288540808</v>
      </c>
      <c r="W13" s="106">
        <f>'Beneficiarios CSI_idade (17)'!Z13/'Beneficiarios CSI_idade (17)'!AC13</f>
        <v>0.22288540807914262</v>
      </c>
      <c r="X13" s="106">
        <f>'Beneficiarios CSI_idade (17)'!AA13/'Beneficiarios CSI_idade (17)'!AC13</f>
        <v>0.20781533388293488</v>
      </c>
      <c r="Y13" s="102">
        <f>'Beneficiarios CSI_idade (17)'!AB13/'Beneficiarios CSI_idade (17)'!AC13</f>
        <v>0.21183841714756801</v>
      </c>
      <c r="Z13" s="381"/>
      <c r="AA13" s="101">
        <f>'Beneficiarios CSI_idade (17)'!AE13/'Beneficiarios CSI_idade (17)'!AJ13</f>
        <v>0.12310265391776326</v>
      </c>
      <c r="AB13" s="106">
        <f>'Beneficiarios CSI_idade (17)'!AF13/'Beneficiarios CSI_idade (17)'!AJ13</f>
        <v>0.22679794250370791</v>
      </c>
      <c r="AC13" s="106">
        <f>'Beneficiarios CSI_idade (17)'!AG13/'Beneficiarios CSI_idade (17)'!AJ13</f>
        <v>0.22054971756761022</v>
      </c>
      <c r="AD13" s="106">
        <f>'Beneficiarios CSI_idade (17)'!AH13/'Beneficiarios CSI_idade (17)'!AJ13</f>
        <v>0.20824260784499354</v>
      </c>
      <c r="AE13" s="102">
        <f>'Beneficiarios CSI_idade (17)'!AI13/'Beneficiarios CSI_idade (17)'!AJ13</f>
        <v>0.2213070781659251</v>
      </c>
    </row>
    <row r="14" spans="1:31" s="70" customFormat="1" ht="14.25" customHeight="1" x14ac:dyDescent="0.2">
      <c r="B14" s="3" t="str">
        <f>'Beneficiarios CSI_idade (17)'!B14</f>
        <v>Distrito de Lisboa</v>
      </c>
      <c r="C14" s="101">
        <f>'Beneficiarios CSI_idade (17)'!C14/'Beneficiarios CSI_idade (17)'!H14</f>
        <v>9.99754058042302E-2</v>
      </c>
      <c r="D14" s="106">
        <f>'Beneficiarios CSI_idade (17)'!D14/'Beneficiarios CSI_idade (17)'!H14</f>
        <v>0.21712575832103623</v>
      </c>
      <c r="E14" s="106">
        <f>'Beneficiarios CSI_idade (17)'!E14/'Beneficiarios CSI_idade (17)'!H14</f>
        <v>0.22835710772257747</v>
      </c>
      <c r="F14" s="106">
        <f>'Beneficiarios CSI_idade (17)'!F14/'Beneficiarios CSI_idade (17)'!H14</f>
        <v>0.21909329398262009</v>
      </c>
      <c r="G14" s="102">
        <f>'Beneficiarios CSI_idade (17)'!G14/'Beneficiarios CSI_idade (17)'!H14</f>
        <v>0.23544843416953598</v>
      </c>
      <c r="H14" s="375"/>
      <c r="I14" s="101">
        <f>'Beneficiarios CSI_idade (17)'!J14/'Beneficiarios CSI_idade (17)'!O14</f>
        <v>0.10904825466165109</v>
      </c>
      <c r="J14" s="106">
        <f>'Beneficiarios CSI_idade (17)'!K14/'Beneficiarios CSI_idade (17)'!O14</f>
        <v>0.21846054281438337</v>
      </c>
      <c r="K14" s="106">
        <f>'Beneficiarios CSI_idade (17)'!L14/'Beneficiarios CSI_idade (17)'!O14</f>
        <v>0.22731869109735872</v>
      </c>
      <c r="L14" s="106">
        <f>'Beneficiarios CSI_idade (17)'!M14/'Beneficiarios CSI_idade (17)'!O14</f>
        <v>0.2162358937022206</v>
      </c>
      <c r="M14" s="102">
        <f>'Beneficiarios CSI_idade (17)'!N14/'Beneficiarios CSI_idade (17)'!O14</f>
        <v>0.2289366177243862</v>
      </c>
      <c r="N14" s="381"/>
      <c r="O14" s="101">
        <f>'Beneficiarios CSI_idade (17)'!Q14/'Beneficiarios CSI_idade (17)'!V14</f>
        <v>0.11561421319796954</v>
      </c>
      <c r="P14" s="106">
        <f>'Beneficiarios CSI_idade (17)'!R14/'Beneficiarios CSI_idade (17)'!V14</f>
        <v>0.21989847715736041</v>
      </c>
      <c r="Q14" s="106">
        <f>'Beneficiarios CSI_idade (17)'!S14/'Beneficiarios CSI_idade (17)'!V14</f>
        <v>0.22655837563451778</v>
      </c>
      <c r="R14" s="106">
        <f>'Beneficiarios CSI_idade (17)'!T14/'Beneficiarios CSI_idade (17)'!V14</f>
        <v>0.21453807106598985</v>
      </c>
      <c r="S14" s="102">
        <f>'Beneficiarios CSI_idade (17)'!U14/'Beneficiarios CSI_idade (17)'!V14</f>
        <v>0.22339086294416244</v>
      </c>
      <c r="T14" s="381"/>
      <c r="U14" s="101">
        <f>'Beneficiarios CSI_idade (17)'!X14/'Beneficiarios CSI_idade (17)'!AC14</f>
        <v>0.12299857404766755</v>
      </c>
      <c r="V14" s="106">
        <f>'Beneficiarios CSI_idade (17)'!Y14/'Beneficiarios CSI_idade (17)'!AC14</f>
        <v>0.22110409452026888</v>
      </c>
      <c r="W14" s="106">
        <f>'Beneficiarios CSI_idade (17)'!Z14/'Beneficiarios CSI_idade (17)'!AC14</f>
        <v>0.22534121002240781</v>
      </c>
      <c r="X14" s="106">
        <f>'Beneficiarios CSI_idade (17)'!AA14/'Beneficiarios CSI_idade (17)'!AC14</f>
        <v>0.21258912202077818</v>
      </c>
      <c r="Y14" s="102">
        <f>'Beneficiarios CSI_idade (17)'!AB14/'Beneficiarios CSI_idade (17)'!AC14</f>
        <v>0.21796699938887756</v>
      </c>
      <c r="Z14" s="381"/>
      <c r="AA14" s="101">
        <f>'Beneficiarios CSI_idade (17)'!AE14/'Beneficiarios CSI_idade (17)'!AJ14</f>
        <v>0.1200530793849036</v>
      </c>
      <c r="AB14" s="106">
        <f>'Beneficiarios CSI_idade (17)'!AF14/'Beneficiarios CSI_idade (17)'!AJ14</f>
        <v>0.21692295683397081</v>
      </c>
      <c r="AC14" s="106">
        <f>'Beneficiarios CSI_idade (17)'!AG14/'Beneficiarios CSI_idade (17)'!AJ14</f>
        <v>0.2231675903520412</v>
      </c>
      <c r="AD14" s="106">
        <f>'Beneficiarios CSI_idade (17)'!AH14/'Beneficiarios CSI_idade (17)'!AJ14</f>
        <v>0.21274685816876121</v>
      </c>
      <c r="AE14" s="102">
        <f>'Beneficiarios CSI_idade (17)'!AI14/'Beneficiarios CSI_idade (17)'!AJ14</f>
        <v>0.22710951526032316</v>
      </c>
    </row>
    <row r="15" spans="1:31" s="70" customFormat="1" ht="14.25" customHeight="1" x14ac:dyDescent="0.2">
      <c r="B15" s="3" t="str">
        <f>'Beneficiarios CSI_idade (17)'!B15</f>
        <v>Concelho de Lisboa</v>
      </c>
      <c r="C15" s="428">
        <f>'Beneficiarios CSI_idade (17)'!C15/'Beneficiarios CSI_idade (17)'!H15</f>
        <v>9.9922779922779925E-2</v>
      </c>
      <c r="D15" s="429">
        <f>'Beneficiarios CSI_idade (17)'!D15/'Beneficiarios CSI_idade (17)'!H15</f>
        <v>0.20061776061776063</v>
      </c>
      <c r="E15" s="429">
        <f>'Beneficiarios CSI_idade (17)'!E15/'Beneficiarios CSI_idade (17)'!H15</f>
        <v>0.21575289575289575</v>
      </c>
      <c r="F15" s="429">
        <f>'Beneficiarios CSI_idade (17)'!F15/'Beneficiarios CSI_idade (17)'!H15</f>
        <v>0.21976833976833976</v>
      </c>
      <c r="G15" s="430">
        <f>'Beneficiarios CSI_idade (17)'!G15/'Beneficiarios CSI_idade (17)'!H15</f>
        <v>0.26393822393822391</v>
      </c>
      <c r="H15" s="382"/>
      <c r="I15" s="428">
        <f>'Beneficiarios CSI_idade (17)'!J15/'Beneficiarios CSI_idade (17)'!O15</f>
        <v>0.10851648351648352</v>
      </c>
      <c r="J15" s="429">
        <f>'Beneficiarios CSI_idade (17)'!K15/'Beneficiarios CSI_idade (17)'!O15</f>
        <v>0.20238095238095238</v>
      </c>
      <c r="K15" s="429">
        <f>'Beneficiarios CSI_idade (17)'!L15/'Beneficiarios CSI_idade (17)'!O15</f>
        <v>0.21550671550671552</v>
      </c>
      <c r="L15" s="429">
        <f>'Beneficiarios CSI_idade (17)'!M15/'Beneficiarios CSI_idade (17)'!O15</f>
        <v>0.21733821733821734</v>
      </c>
      <c r="M15" s="430">
        <f>'Beneficiarios CSI_idade (17)'!N15/'Beneficiarios CSI_idade (17)'!O15</f>
        <v>0.25625763125763124</v>
      </c>
      <c r="N15" s="431"/>
      <c r="O15" s="428">
        <f>'Beneficiarios CSI_idade (17)'!Q15/'Beneficiarios CSI_idade (17)'!V15</f>
        <v>0.11561492399815754</v>
      </c>
      <c r="P15" s="429">
        <f>'Beneficiarios CSI_idade (17)'!R15/'Beneficiarios CSI_idade (17)'!V15</f>
        <v>0.20451404882542606</v>
      </c>
      <c r="Q15" s="429">
        <f>'Beneficiarios CSI_idade (17)'!S15/'Beneficiarios CSI_idade (17)'!V15</f>
        <v>0.214340549669891</v>
      </c>
      <c r="R15" s="429">
        <f>'Beneficiarios CSI_idade (17)'!T15/'Beneficiarios CSI_idade (17)'!V15</f>
        <v>0.21618301857822816</v>
      </c>
      <c r="S15" s="430">
        <f>'Beneficiarios CSI_idade (17)'!U15/'Beneficiarios CSI_idade (17)'!V15</f>
        <v>0.24934745892829724</v>
      </c>
      <c r="T15" s="432"/>
      <c r="U15" s="428">
        <f>'Beneficiarios CSI_idade (17)'!X15/'Beneficiarios CSI_idade (17)'!AC15</f>
        <v>0.12357297130515273</v>
      </c>
      <c r="V15" s="429">
        <f>'Beneficiarios CSI_idade (17)'!Y15/'Beneficiarios CSI_idade (17)'!AC15</f>
        <v>0.2048750385683431</v>
      </c>
      <c r="W15" s="429">
        <f>'Beneficiarios CSI_idade (17)'!Z15/'Beneficiarios CSI_idade (17)'!AC15</f>
        <v>0.21351434742363468</v>
      </c>
      <c r="X15" s="429">
        <f>'Beneficiarios CSI_idade (17)'!AA15/'Beneficiarios CSI_idade (17)'!AC15</f>
        <v>0.2150570811477939</v>
      </c>
      <c r="Y15" s="430">
        <f>'Beneficiarios CSI_idade (17)'!AB15/'Beneficiarios CSI_idade (17)'!AC15</f>
        <v>0.24298056155507558</v>
      </c>
      <c r="Z15" s="381"/>
      <c r="AA15" s="103">
        <f>'Beneficiarios CSI_idade (17)'!AE15/'Beneficiarios CSI_idade (17)'!AJ15</f>
        <v>0.12020082693443591</v>
      </c>
      <c r="AB15" s="107">
        <f>'Beneficiarios CSI_idade (17)'!AF15/'Beneficiarios CSI_idade (17)'!AJ15</f>
        <v>0.20023626698168931</v>
      </c>
      <c r="AC15" s="107">
        <f>'Beneficiarios CSI_idade (17)'!AG15/'Beneficiarios CSI_idade (17)'!AJ15</f>
        <v>0.21131128174837566</v>
      </c>
      <c r="AD15" s="107">
        <f>'Beneficiarios CSI_idade (17)'!AH15/'Beneficiarios CSI_idade (17)'!AJ15</f>
        <v>0.21411695215593621</v>
      </c>
      <c r="AE15" s="104">
        <f>'Beneficiarios CSI_idade (17)'!AI15/'Beneficiarios CSI_idade (17)'!AJ15</f>
        <v>0.25413467217956293</v>
      </c>
    </row>
    <row r="16" spans="1:31" s="70" customFormat="1" ht="14.25" customHeight="1" x14ac:dyDescent="0.2">
      <c r="B16" s="28" t="str">
        <f>'Beneficiarios CSI_idade (17)'!B16</f>
        <v>Ajuda</v>
      </c>
      <c r="C16" s="99">
        <f>'Beneficiarios CSI_idade (17)'!C16/'Beneficiarios CSI_idade (17)'!H16</f>
        <v>8.8461538461538466E-2</v>
      </c>
      <c r="D16" s="105">
        <f>'Beneficiarios CSI_idade (17)'!D16/'Beneficiarios CSI_idade (17)'!H16</f>
        <v>0.21153846153846154</v>
      </c>
      <c r="E16" s="105">
        <f>'Beneficiarios CSI_idade (17)'!E16/'Beneficiarios CSI_idade (17)'!H16</f>
        <v>0.24615384615384617</v>
      </c>
      <c r="F16" s="105">
        <f>'Beneficiarios CSI_idade (17)'!F16/'Beneficiarios CSI_idade (17)'!H16</f>
        <v>0.24615384615384617</v>
      </c>
      <c r="G16" s="100">
        <f>'Beneficiarios CSI_idade (17)'!G16/'Beneficiarios CSI_idade (17)'!H16</f>
        <v>0.2076923076923077</v>
      </c>
      <c r="H16" s="384"/>
      <c r="I16" s="99">
        <f>'Beneficiarios CSI_idade (17)'!J16/'Beneficiarios CSI_idade (17)'!O16</f>
        <v>0.1</v>
      </c>
      <c r="J16" s="105">
        <f>'Beneficiarios CSI_idade (17)'!K16/'Beneficiarios CSI_idade (17)'!O16</f>
        <v>0.21481481481481482</v>
      </c>
      <c r="K16" s="105">
        <f>'Beneficiarios CSI_idade (17)'!L16/'Beneficiarios CSI_idade (17)'!O16</f>
        <v>0.24444444444444444</v>
      </c>
      <c r="L16" s="105">
        <f>'Beneficiarios CSI_idade (17)'!M16/'Beneficiarios CSI_idade (17)'!O16</f>
        <v>0.24074074074074073</v>
      </c>
      <c r="M16" s="100">
        <f>'Beneficiarios CSI_idade (17)'!N16/'Beneficiarios CSI_idade (17)'!O16</f>
        <v>0.2</v>
      </c>
      <c r="N16" s="381"/>
      <c r="O16" s="99">
        <f>'Beneficiarios CSI_idade (17)'!Q16/'Beneficiarios CSI_idade (17)'!V16</f>
        <v>0.10606060606060606</v>
      </c>
      <c r="P16" s="105">
        <f>'Beneficiarios CSI_idade (17)'!R16/'Beneficiarios CSI_idade (17)'!V16</f>
        <v>0.21590909090909091</v>
      </c>
      <c r="Q16" s="105">
        <f>'Beneficiarios CSI_idade (17)'!S16/'Beneficiarios CSI_idade (17)'!V16</f>
        <v>0.24621212121212122</v>
      </c>
      <c r="R16" s="105">
        <f>'Beneficiarios CSI_idade (17)'!T16/'Beneficiarios CSI_idade (17)'!V16</f>
        <v>0.24242424242424243</v>
      </c>
      <c r="S16" s="100">
        <f>'Beneficiarios CSI_idade (17)'!U16/'Beneficiarios CSI_idade (17)'!V16</f>
        <v>0.18939393939393939</v>
      </c>
      <c r="T16" s="381"/>
      <c r="U16" s="99">
        <f>'Beneficiarios CSI_idade (17)'!X16/'Beneficiarios CSI_idade (17)'!AC16</f>
        <v>0.12121212121212122</v>
      </c>
      <c r="V16" s="105">
        <f>'Beneficiarios CSI_idade (17)'!Y16/'Beneficiarios CSI_idade (17)'!AC16</f>
        <v>0.21212121212121213</v>
      </c>
      <c r="W16" s="105">
        <f>'Beneficiarios CSI_idade (17)'!Z16/'Beneficiarios CSI_idade (17)'!AC16</f>
        <v>0.24621212121212122</v>
      </c>
      <c r="X16" s="105">
        <f>'Beneficiarios CSI_idade (17)'!AA16/'Beneficiarios CSI_idade (17)'!AC16</f>
        <v>0.23863636363636365</v>
      </c>
      <c r="Y16" s="100">
        <f>'Beneficiarios CSI_idade (17)'!AB16/'Beneficiarios CSI_idade (17)'!AC16</f>
        <v>0.18181818181818182</v>
      </c>
      <c r="Z16" s="381"/>
      <c r="AA16" s="99">
        <f>'Beneficiarios CSI_idade (17)'!AE16/'Beneficiarios CSI_idade (17)'!AJ16</f>
        <v>0.12</v>
      </c>
      <c r="AB16" s="105">
        <f>'Beneficiarios CSI_idade (17)'!AF16/'Beneficiarios CSI_idade (17)'!AJ16</f>
        <v>0.21454545454545454</v>
      </c>
      <c r="AC16" s="105">
        <f>'Beneficiarios CSI_idade (17)'!AG16/'Beneficiarios CSI_idade (17)'!AJ16</f>
        <v>0.23272727272727273</v>
      </c>
      <c r="AD16" s="105">
        <f>'Beneficiarios CSI_idade (17)'!AH16/'Beneficiarios CSI_idade (17)'!AJ16</f>
        <v>0.23636363636363636</v>
      </c>
      <c r="AE16" s="100">
        <f>'Beneficiarios CSI_idade (17)'!AI16/'Beneficiarios CSI_idade (17)'!AJ16</f>
        <v>0.19636363636363635</v>
      </c>
    </row>
    <row r="17" spans="2:31" s="70" customFormat="1" ht="14.25" customHeight="1" x14ac:dyDescent="0.2">
      <c r="B17" s="28" t="str">
        <f>'Beneficiarios CSI_idade (17)'!B17</f>
        <v>Alcântara</v>
      </c>
      <c r="C17" s="101">
        <f>'Beneficiarios CSI_idade (17)'!C17/'Beneficiarios CSI_idade (17)'!H17</f>
        <v>9.3333333333333338E-2</v>
      </c>
      <c r="D17" s="106">
        <f>'Beneficiarios CSI_idade (17)'!D17/'Beneficiarios CSI_idade (17)'!H17</f>
        <v>0.24666666666666667</v>
      </c>
      <c r="E17" s="106">
        <f>'Beneficiarios CSI_idade (17)'!E17/'Beneficiarios CSI_idade (17)'!H17</f>
        <v>0.23333333333333334</v>
      </c>
      <c r="F17" s="106">
        <f>'Beneficiarios CSI_idade (17)'!F17/'Beneficiarios CSI_idade (17)'!H17</f>
        <v>0.20666666666666667</v>
      </c>
      <c r="G17" s="102">
        <f>'Beneficiarios CSI_idade (17)'!G17/'Beneficiarios CSI_idade (17)'!H17</f>
        <v>0.22</v>
      </c>
      <c r="H17" s="384"/>
      <c r="I17" s="101">
        <f>'Beneficiarios CSI_idade (17)'!J17/'Beneficiarios CSI_idade (17)'!O17</f>
        <v>0.10596026490066225</v>
      </c>
      <c r="J17" s="106">
        <f>'Beneficiarios CSI_idade (17)'!K17/'Beneficiarios CSI_idade (17)'!O17</f>
        <v>0.25827814569536423</v>
      </c>
      <c r="K17" s="106">
        <f>'Beneficiarios CSI_idade (17)'!L17/'Beneficiarios CSI_idade (17)'!O17</f>
        <v>0.23178807947019867</v>
      </c>
      <c r="L17" s="106">
        <f>'Beneficiarios CSI_idade (17)'!M17/'Beneficiarios CSI_idade (17)'!O17</f>
        <v>0.20529801324503311</v>
      </c>
      <c r="M17" s="102">
        <f>'Beneficiarios CSI_idade (17)'!N17/'Beneficiarios CSI_idade (17)'!O17</f>
        <v>0.19867549668874171</v>
      </c>
      <c r="N17" s="381"/>
      <c r="O17" s="101">
        <f>'Beneficiarios CSI_idade (17)'!Q17/'Beneficiarios CSI_idade (17)'!V17</f>
        <v>0.11258278145695365</v>
      </c>
      <c r="P17" s="106">
        <f>'Beneficiarios CSI_idade (17)'!R17/'Beneficiarios CSI_idade (17)'!V17</f>
        <v>0.25827814569536423</v>
      </c>
      <c r="Q17" s="106">
        <f>'Beneficiarios CSI_idade (17)'!S17/'Beneficiarios CSI_idade (17)'!V17</f>
        <v>0.2251655629139073</v>
      </c>
      <c r="R17" s="106">
        <f>'Beneficiarios CSI_idade (17)'!T17/'Beneficiarios CSI_idade (17)'!V17</f>
        <v>0.20529801324503311</v>
      </c>
      <c r="S17" s="102">
        <f>'Beneficiarios CSI_idade (17)'!U17/'Beneficiarios CSI_idade (17)'!V17</f>
        <v>0.19867549668874171</v>
      </c>
      <c r="T17" s="381"/>
      <c r="U17" s="101">
        <f>'Beneficiarios CSI_idade (17)'!X17/'Beneficiarios CSI_idade (17)'!AC17</f>
        <v>0.12582781456953643</v>
      </c>
      <c r="V17" s="106">
        <f>'Beneficiarios CSI_idade (17)'!Y17/'Beneficiarios CSI_idade (17)'!AC17</f>
        <v>0.25827814569536423</v>
      </c>
      <c r="W17" s="106">
        <f>'Beneficiarios CSI_idade (17)'!Z17/'Beneficiarios CSI_idade (17)'!AC17</f>
        <v>0.2185430463576159</v>
      </c>
      <c r="X17" s="106">
        <f>'Beneficiarios CSI_idade (17)'!AA17/'Beneficiarios CSI_idade (17)'!AC17</f>
        <v>0.20529801324503311</v>
      </c>
      <c r="Y17" s="102">
        <f>'Beneficiarios CSI_idade (17)'!AB17/'Beneficiarios CSI_idade (17)'!AC17</f>
        <v>0.19205298013245034</v>
      </c>
      <c r="Z17" s="381"/>
      <c r="AA17" s="101">
        <f>'Beneficiarios CSI_idade (17)'!AE17/'Beneficiarios CSI_idade (17)'!AJ17</f>
        <v>0.12738853503184713</v>
      </c>
      <c r="AB17" s="106">
        <f>'Beneficiarios CSI_idade (17)'!AF17/'Beneficiarios CSI_idade (17)'!AJ17</f>
        <v>0.24840764331210191</v>
      </c>
      <c r="AC17" s="106">
        <f>'Beneficiarios CSI_idade (17)'!AG17/'Beneficiarios CSI_idade (17)'!AJ17</f>
        <v>0.22292993630573249</v>
      </c>
      <c r="AD17" s="106">
        <f>'Beneficiarios CSI_idade (17)'!AH17/'Beneficiarios CSI_idade (17)'!AJ17</f>
        <v>0.19108280254777071</v>
      </c>
      <c r="AE17" s="102">
        <f>'Beneficiarios CSI_idade (17)'!AI17/'Beneficiarios CSI_idade (17)'!AJ17</f>
        <v>0.21019108280254778</v>
      </c>
    </row>
    <row r="18" spans="2:31" s="70" customFormat="1" ht="14.25" customHeight="1" x14ac:dyDescent="0.2">
      <c r="B18" s="28" t="str">
        <f>'Beneficiarios CSI_idade (17)'!B18</f>
        <v>Alvalade</v>
      </c>
      <c r="C18" s="101">
        <f>'Beneficiarios CSI_idade (17)'!C18/'Beneficiarios CSI_idade (17)'!H18</f>
        <v>5.8219178082191778E-2</v>
      </c>
      <c r="D18" s="106">
        <f>'Beneficiarios CSI_idade (17)'!D18/'Beneficiarios CSI_idade (17)'!H18</f>
        <v>0.18493150684931506</v>
      </c>
      <c r="E18" s="106">
        <f>'Beneficiarios CSI_idade (17)'!E18/'Beneficiarios CSI_idade (17)'!H18</f>
        <v>0.1815068493150685</v>
      </c>
      <c r="F18" s="106">
        <f>'Beneficiarios CSI_idade (17)'!F18/'Beneficiarios CSI_idade (17)'!H18</f>
        <v>0.2089041095890411</v>
      </c>
      <c r="G18" s="102">
        <f>'Beneficiarios CSI_idade (17)'!G18/'Beneficiarios CSI_idade (17)'!H18</f>
        <v>0.36643835616438358</v>
      </c>
      <c r="H18" s="384"/>
      <c r="I18" s="101">
        <f>'Beneficiarios CSI_idade (17)'!J18/'Beneficiarios CSI_idade (17)'!O18</f>
        <v>5.7239057239057242E-2</v>
      </c>
      <c r="J18" s="106">
        <f>'Beneficiarios CSI_idade (17)'!K18/'Beneficiarios CSI_idade (17)'!O18</f>
        <v>0.19191919191919191</v>
      </c>
      <c r="K18" s="106">
        <f>'Beneficiarios CSI_idade (17)'!L18/'Beneficiarios CSI_idade (17)'!O18</f>
        <v>0.18518518518518517</v>
      </c>
      <c r="L18" s="106">
        <f>'Beneficiarios CSI_idade (17)'!M18/'Beneficiarios CSI_idade (17)'!O18</f>
        <v>0.20875420875420875</v>
      </c>
      <c r="M18" s="102">
        <f>'Beneficiarios CSI_idade (17)'!N18/'Beneficiarios CSI_idade (17)'!O18</f>
        <v>0.35690235690235689</v>
      </c>
      <c r="N18" s="381"/>
      <c r="O18" s="101">
        <f>'Beneficiarios CSI_idade (17)'!Q18/'Beneficiarios CSI_idade (17)'!V18</f>
        <v>5.8020477815699661E-2</v>
      </c>
      <c r="P18" s="106">
        <f>'Beneficiarios CSI_idade (17)'!R18/'Beneficiarios CSI_idade (17)'!V18</f>
        <v>0.19453924914675769</v>
      </c>
      <c r="Q18" s="106">
        <f>'Beneficiarios CSI_idade (17)'!S18/'Beneficiarios CSI_idade (17)'!V18</f>
        <v>0.18430034129692832</v>
      </c>
      <c r="R18" s="106">
        <f>'Beneficiarios CSI_idade (17)'!T18/'Beneficiarios CSI_idade (17)'!V18</f>
        <v>0.21160409556313994</v>
      </c>
      <c r="S18" s="102">
        <f>'Beneficiarios CSI_idade (17)'!U18/'Beneficiarios CSI_idade (17)'!V18</f>
        <v>0.35153583617747441</v>
      </c>
      <c r="T18" s="381"/>
      <c r="U18" s="101">
        <f>'Beneficiarios CSI_idade (17)'!X18/'Beneficiarios CSI_idade (17)'!AC18</f>
        <v>6.5068493150684928E-2</v>
      </c>
      <c r="V18" s="106">
        <f>'Beneficiarios CSI_idade (17)'!Y18/'Beneficiarios CSI_idade (17)'!AC18</f>
        <v>0.1952054794520548</v>
      </c>
      <c r="W18" s="106">
        <f>'Beneficiarios CSI_idade (17)'!Z18/'Beneficiarios CSI_idade (17)'!AC18</f>
        <v>0.1815068493150685</v>
      </c>
      <c r="X18" s="106">
        <f>'Beneficiarios CSI_idade (17)'!AA18/'Beneficiarios CSI_idade (17)'!AC18</f>
        <v>0.21232876712328766</v>
      </c>
      <c r="Y18" s="102">
        <f>'Beneficiarios CSI_idade (17)'!AB18/'Beneficiarios CSI_idade (17)'!AC18</f>
        <v>0.3458904109589041</v>
      </c>
      <c r="Z18" s="381"/>
      <c r="AA18" s="101">
        <f>'Beneficiarios CSI_idade (17)'!AE18/'Beneficiarios CSI_idade (17)'!AJ18</f>
        <v>6.6666666666666666E-2</v>
      </c>
      <c r="AB18" s="106">
        <f>'Beneficiarios CSI_idade (17)'!AF18/'Beneficiarios CSI_idade (17)'!AJ18</f>
        <v>0.18666666666666668</v>
      </c>
      <c r="AC18" s="106">
        <f>'Beneficiarios CSI_idade (17)'!AG18/'Beneficiarios CSI_idade (17)'!AJ18</f>
        <v>0.18</v>
      </c>
      <c r="AD18" s="106">
        <f>'Beneficiarios CSI_idade (17)'!AH18/'Beneficiarios CSI_idade (17)'!AJ18</f>
        <v>0.21</v>
      </c>
      <c r="AE18" s="102">
        <f>'Beneficiarios CSI_idade (17)'!AI18/'Beneficiarios CSI_idade (17)'!AJ18</f>
        <v>0.35666666666666669</v>
      </c>
    </row>
    <row r="19" spans="2:31" s="70" customFormat="1" ht="14.25" customHeight="1" x14ac:dyDescent="0.2">
      <c r="B19" s="28" t="str">
        <f>'Beneficiarios CSI_idade (17)'!B19</f>
        <v>Areeiro</v>
      </c>
      <c r="C19" s="101">
        <f>'Beneficiarios CSI_idade (17)'!C19/'Beneficiarios CSI_idade (17)'!H19</f>
        <v>0.10194174757281553</v>
      </c>
      <c r="D19" s="106">
        <f>'Beneficiarios CSI_idade (17)'!D19/'Beneficiarios CSI_idade (17)'!H19</f>
        <v>0.13592233009708737</v>
      </c>
      <c r="E19" s="106">
        <f>'Beneficiarios CSI_idade (17)'!E19/'Beneficiarios CSI_idade (17)'!H19</f>
        <v>0.14563106796116504</v>
      </c>
      <c r="F19" s="106">
        <f>'Beneficiarios CSI_idade (17)'!F19/'Beneficiarios CSI_idade (17)'!H19</f>
        <v>0.24757281553398058</v>
      </c>
      <c r="G19" s="102">
        <f>'Beneficiarios CSI_idade (17)'!G19/'Beneficiarios CSI_idade (17)'!H19</f>
        <v>0.36893203883495146</v>
      </c>
      <c r="H19" s="384"/>
      <c r="I19" s="101">
        <f>'Beneficiarios CSI_idade (17)'!J19/'Beneficiarios CSI_idade (17)'!O19</f>
        <v>0.10679611650485436</v>
      </c>
      <c r="J19" s="106">
        <f>'Beneficiarios CSI_idade (17)'!K19/'Beneficiarios CSI_idade (17)'!O19</f>
        <v>0.14563106796116504</v>
      </c>
      <c r="K19" s="106">
        <f>'Beneficiarios CSI_idade (17)'!L19/'Beneficiarios CSI_idade (17)'!O19</f>
        <v>0.14563106796116504</v>
      </c>
      <c r="L19" s="106">
        <f>'Beneficiarios CSI_idade (17)'!M19/'Beneficiarios CSI_idade (17)'!O19</f>
        <v>0.25242718446601942</v>
      </c>
      <c r="M19" s="102">
        <f>'Beneficiarios CSI_idade (17)'!N19/'Beneficiarios CSI_idade (17)'!O19</f>
        <v>0.34951456310679613</v>
      </c>
      <c r="N19" s="381"/>
      <c r="O19" s="101">
        <f>'Beneficiarios CSI_idade (17)'!Q19/'Beneficiarios CSI_idade (17)'!V19</f>
        <v>0.11274509803921569</v>
      </c>
      <c r="P19" s="106">
        <f>'Beneficiarios CSI_idade (17)'!R19/'Beneficiarios CSI_idade (17)'!V19</f>
        <v>0.14705882352941177</v>
      </c>
      <c r="Q19" s="106">
        <f>'Beneficiarios CSI_idade (17)'!S19/'Beneficiarios CSI_idade (17)'!V19</f>
        <v>0.14705882352941177</v>
      </c>
      <c r="R19" s="106">
        <f>'Beneficiarios CSI_idade (17)'!T19/'Beneficiarios CSI_idade (17)'!V19</f>
        <v>0.25490196078431371</v>
      </c>
      <c r="S19" s="102">
        <f>'Beneficiarios CSI_idade (17)'!U19/'Beneficiarios CSI_idade (17)'!V19</f>
        <v>0.33823529411764708</v>
      </c>
      <c r="T19" s="381"/>
      <c r="U19" s="101">
        <f>'Beneficiarios CSI_idade (17)'!X19/'Beneficiarios CSI_idade (17)'!AC19</f>
        <v>0.10945273631840796</v>
      </c>
      <c r="V19" s="106">
        <f>'Beneficiarios CSI_idade (17)'!Y19/'Beneficiarios CSI_idade (17)'!AC19</f>
        <v>0.14925373134328357</v>
      </c>
      <c r="W19" s="106">
        <f>'Beneficiarios CSI_idade (17)'!Z19/'Beneficiarios CSI_idade (17)'!AC19</f>
        <v>0.14925373134328357</v>
      </c>
      <c r="X19" s="106">
        <f>'Beneficiarios CSI_idade (17)'!AA19/'Beneficiarios CSI_idade (17)'!AC19</f>
        <v>0.24875621890547264</v>
      </c>
      <c r="Y19" s="102">
        <f>'Beneficiarios CSI_idade (17)'!AB19/'Beneficiarios CSI_idade (17)'!AC19</f>
        <v>0.34328358208955223</v>
      </c>
      <c r="Z19" s="381"/>
      <c r="AA19" s="101">
        <f>'Beneficiarios CSI_idade (17)'!AE19/'Beneficiarios CSI_idade (17)'!AJ19</f>
        <v>0.10526315789473684</v>
      </c>
      <c r="AB19" s="106">
        <f>'Beneficiarios CSI_idade (17)'!AF19/'Beneficiarios CSI_idade (17)'!AJ19</f>
        <v>0.13397129186602871</v>
      </c>
      <c r="AC19" s="106">
        <f>'Beneficiarios CSI_idade (17)'!AG19/'Beneficiarios CSI_idade (17)'!AJ19</f>
        <v>0.14832535885167464</v>
      </c>
      <c r="AD19" s="106">
        <f>'Beneficiarios CSI_idade (17)'!AH19/'Beneficiarios CSI_idade (17)'!AJ19</f>
        <v>0.24401913875598086</v>
      </c>
      <c r="AE19" s="102">
        <f>'Beneficiarios CSI_idade (17)'!AI19/'Beneficiarios CSI_idade (17)'!AJ19</f>
        <v>0.36842105263157893</v>
      </c>
    </row>
    <row r="20" spans="2:31" s="70" customFormat="1" ht="14.25" customHeight="1" x14ac:dyDescent="0.2">
      <c r="B20" s="28" t="str">
        <f>'Beneficiarios CSI_idade (17)'!B20</f>
        <v>Arroios</v>
      </c>
      <c r="C20" s="101">
        <f>'Beneficiarios CSI_idade (17)'!C20/'Beneficiarios CSI_idade (17)'!H20</f>
        <v>0.10583941605839416</v>
      </c>
      <c r="D20" s="106">
        <f>'Beneficiarios CSI_idade (17)'!D20/'Beneficiarios CSI_idade (17)'!H20</f>
        <v>0.21350364963503649</v>
      </c>
      <c r="E20" s="106">
        <f>'Beneficiarios CSI_idade (17)'!E20/'Beneficiarios CSI_idade (17)'!H20</f>
        <v>0.177007299270073</v>
      </c>
      <c r="F20" s="106">
        <f>'Beneficiarios CSI_idade (17)'!F20/'Beneficiarios CSI_idade (17)'!H20</f>
        <v>0.2208029197080292</v>
      </c>
      <c r="G20" s="102">
        <f>'Beneficiarios CSI_idade (17)'!G20/'Beneficiarios CSI_idade (17)'!H20</f>
        <v>0.28284671532846717</v>
      </c>
      <c r="H20" s="384"/>
      <c r="I20" s="101">
        <f>'Beneficiarios CSI_idade (17)'!J20/'Beneficiarios CSI_idade (17)'!O20</f>
        <v>0.12</v>
      </c>
      <c r="J20" s="106">
        <f>'Beneficiarios CSI_idade (17)'!K20/'Beneficiarios CSI_idade (17)'!O20</f>
        <v>0.21818181818181817</v>
      </c>
      <c r="K20" s="106">
        <f>'Beneficiarios CSI_idade (17)'!L20/'Beneficiarios CSI_idade (17)'!O20</f>
        <v>0.17454545454545456</v>
      </c>
      <c r="L20" s="106">
        <f>'Beneficiarios CSI_idade (17)'!M20/'Beneficiarios CSI_idade (17)'!O20</f>
        <v>0.21454545454545454</v>
      </c>
      <c r="M20" s="102">
        <f>'Beneficiarios CSI_idade (17)'!N20/'Beneficiarios CSI_idade (17)'!O20</f>
        <v>0.27272727272727271</v>
      </c>
      <c r="N20" s="381"/>
      <c r="O20" s="101">
        <f>'Beneficiarios CSI_idade (17)'!Q20/'Beneficiarios CSI_idade (17)'!V20</f>
        <v>0.12820512820512819</v>
      </c>
      <c r="P20" s="106">
        <f>'Beneficiarios CSI_idade (17)'!R20/'Beneficiarios CSI_idade (17)'!V20</f>
        <v>0.21794871794871795</v>
      </c>
      <c r="Q20" s="106">
        <f>'Beneficiarios CSI_idade (17)'!S20/'Beneficiarios CSI_idade (17)'!V20</f>
        <v>0.17216117216117216</v>
      </c>
      <c r="R20" s="106">
        <f>'Beneficiarios CSI_idade (17)'!T20/'Beneficiarios CSI_idade (17)'!V20</f>
        <v>0.21245421245421245</v>
      </c>
      <c r="S20" s="102">
        <f>'Beneficiarios CSI_idade (17)'!U20/'Beneficiarios CSI_idade (17)'!V20</f>
        <v>0.26923076923076922</v>
      </c>
      <c r="T20" s="381"/>
      <c r="U20" s="101">
        <f>'Beneficiarios CSI_idade (17)'!X20/'Beneficiarios CSI_idade (17)'!AC20</f>
        <v>0.13703703703703704</v>
      </c>
      <c r="V20" s="106">
        <f>'Beneficiarios CSI_idade (17)'!Y20/'Beneficiarios CSI_idade (17)'!AC20</f>
        <v>0.21851851851851853</v>
      </c>
      <c r="W20" s="106">
        <f>'Beneficiarios CSI_idade (17)'!Z20/'Beneficiarios CSI_idade (17)'!AC20</f>
        <v>0.17407407407407408</v>
      </c>
      <c r="X20" s="106">
        <f>'Beneficiarios CSI_idade (17)'!AA20/'Beneficiarios CSI_idade (17)'!AC20</f>
        <v>0.21481481481481482</v>
      </c>
      <c r="Y20" s="102">
        <f>'Beneficiarios CSI_idade (17)'!AB20/'Beneficiarios CSI_idade (17)'!AC20</f>
        <v>0.25555555555555554</v>
      </c>
      <c r="Z20" s="381"/>
      <c r="AA20" s="101">
        <f>'Beneficiarios CSI_idade (17)'!AE20/'Beneficiarios CSI_idade (17)'!AJ20</f>
        <v>0.13005272407732865</v>
      </c>
      <c r="AB20" s="106">
        <f>'Beneficiarios CSI_idade (17)'!AF20/'Beneficiarios CSI_idade (17)'!AJ20</f>
        <v>0.21265377855887521</v>
      </c>
      <c r="AC20" s="106">
        <f>'Beneficiarios CSI_idade (17)'!AG20/'Beneficiarios CSI_idade (17)'!AJ20</f>
        <v>0.17223198594024605</v>
      </c>
      <c r="AD20" s="106">
        <f>'Beneficiarios CSI_idade (17)'!AH20/'Beneficiarios CSI_idade (17)'!AJ20</f>
        <v>0.21441124780316345</v>
      </c>
      <c r="AE20" s="102">
        <f>'Beneficiarios CSI_idade (17)'!AI20/'Beneficiarios CSI_idade (17)'!AJ20</f>
        <v>0.27065026362038663</v>
      </c>
    </row>
    <row r="21" spans="2:31" s="70" customFormat="1" ht="14.25" customHeight="1" x14ac:dyDescent="0.2">
      <c r="B21" s="28" t="str">
        <f>'Beneficiarios CSI_idade (17)'!B21</f>
        <v>Avenidas Novas</v>
      </c>
      <c r="C21" s="101">
        <f>'Beneficiarios CSI_idade (17)'!C21/'Beneficiarios CSI_idade (17)'!H21</f>
        <v>6.4000000000000001E-2</v>
      </c>
      <c r="D21" s="106">
        <f>'Beneficiarios CSI_idade (17)'!D21/'Beneficiarios CSI_idade (17)'!H21</f>
        <v>0.13600000000000001</v>
      </c>
      <c r="E21" s="106">
        <f>'Beneficiarios CSI_idade (17)'!E21/'Beneficiarios CSI_idade (17)'!H21</f>
        <v>0.20399999999999999</v>
      </c>
      <c r="F21" s="106">
        <f>'Beneficiarios CSI_idade (17)'!F21/'Beneficiarios CSI_idade (17)'!H21</f>
        <v>0.23200000000000001</v>
      </c>
      <c r="G21" s="102">
        <f>'Beneficiarios CSI_idade (17)'!G21/'Beneficiarios CSI_idade (17)'!H21</f>
        <v>0.36399999999999999</v>
      </c>
      <c r="H21" s="384"/>
      <c r="I21" s="101">
        <f>'Beneficiarios CSI_idade (17)'!J21/'Beneficiarios CSI_idade (17)'!O21</f>
        <v>7.5999999999999998E-2</v>
      </c>
      <c r="J21" s="106">
        <f>'Beneficiarios CSI_idade (17)'!K21/'Beneficiarios CSI_idade (17)'!O21</f>
        <v>0.14399999999999999</v>
      </c>
      <c r="K21" s="106">
        <f>'Beneficiarios CSI_idade (17)'!L21/'Beneficiarios CSI_idade (17)'!O21</f>
        <v>0.20799999999999999</v>
      </c>
      <c r="L21" s="106">
        <f>'Beneficiarios CSI_idade (17)'!M21/'Beneficiarios CSI_idade (17)'!O21</f>
        <v>0.224</v>
      </c>
      <c r="M21" s="102">
        <f>'Beneficiarios CSI_idade (17)'!N21/'Beneficiarios CSI_idade (17)'!O21</f>
        <v>0.34799999999999998</v>
      </c>
      <c r="N21" s="381"/>
      <c r="O21" s="101">
        <f>'Beneficiarios CSI_idade (17)'!Q21/'Beneficiarios CSI_idade (17)'!V21</f>
        <v>7.5999999999999998E-2</v>
      </c>
      <c r="P21" s="106">
        <f>'Beneficiarios CSI_idade (17)'!R21/'Beneficiarios CSI_idade (17)'!V21</f>
        <v>0.14399999999999999</v>
      </c>
      <c r="Q21" s="106">
        <f>'Beneficiarios CSI_idade (17)'!S21/'Beneficiarios CSI_idade (17)'!V21</f>
        <v>0.20399999999999999</v>
      </c>
      <c r="R21" s="106">
        <f>'Beneficiarios CSI_idade (17)'!T21/'Beneficiarios CSI_idade (17)'!V21</f>
        <v>0.23200000000000001</v>
      </c>
      <c r="S21" s="102">
        <f>'Beneficiarios CSI_idade (17)'!U21/'Beneficiarios CSI_idade (17)'!V21</f>
        <v>0.34399999999999997</v>
      </c>
      <c r="T21" s="381"/>
      <c r="U21" s="101">
        <f>'Beneficiarios CSI_idade (17)'!X21/'Beneficiarios CSI_idade (17)'!AC21</f>
        <v>8.3665338645418322E-2</v>
      </c>
      <c r="V21" s="106">
        <f>'Beneficiarios CSI_idade (17)'!Y21/'Beneficiarios CSI_idade (17)'!AC21</f>
        <v>0.1394422310756972</v>
      </c>
      <c r="W21" s="106">
        <f>'Beneficiarios CSI_idade (17)'!Z21/'Beneficiarios CSI_idade (17)'!AC21</f>
        <v>0.20318725099601595</v>
      </c>
      <c r="X21" s="106">
        <f>'Beneficiarios CSI_idade (17)'!AA21/'Beneficiarios CSI_idade (17)'!AC21</f>
        <v>0.23107569721115537</v>
      </c>
      <c r="Y21" s="102">
        <f>'Beneficiarios CSI_idade (17)'!AB21/'Beneficiarios CSI_idade (17)'!AC21</f>
        <v>0.34262948207171312</v>
      </c>
      <c r="Z21" s="381"/>
      <c r="AA21" s="101">
        <f>'Beneficiarios CSI_idade (17)'!AE21/'Beneficiarios CSI_idade (17)'!AJ21</f>
        <v>8.461538461538462E-2</v>
      </c>
      <c r="AB21" s="106">
        <f>'Beneficiarios CSI_idade (17)'!AF21/'Beneficiarios CSI_idade (17)'!AJ21</f>
        <v>0.1423076923076923</v>
      </c>
      <c r="AC21" s="106">
        <f>'Beneficiarios CSI_idade (17)'!AG21/'Beneficiarios CSI_idade (17)'!AJ21</f>
        <v>0.19615384615384615</v>
      </c>
      <c r="AD21" s="106">
        <f>'Beneficiarios CSI_idade (17)'!AH21/'Beneficiarios CSI_idade (17)'!AJ21</f>
        <v>0.22692307692307692</v>
      </c>
      <c r="AE21" s="102">
        <f>'Beneficiarios CSI_idade (17)'!AI21/'Beneficiarios CSI_idade (17)'!AJ21</f>
        <v>0.35</v>
      </c>
    </row>
    <row r="22" spans="2:31" s="70" customFormat="1" ht="14.25" customHeight="1" x14ac:dyDescent="0.2">
      <c r="B22" s="28" t="str">
        <f>'Beneficiarios CSI_idade (17)'!B22</f>
        <v>Beato</v>
      </c>
      <c r="C22" s="101">
        <f>'Beneficiarios CSI_idade (17)'!C22/'Beneficiarios CSI_idade (17)'!H22</f>
        <v>0.16901408450704225</v>
      </c>
      <c r="D22" s="106">
        <f>'Beneficiarios CSI_idade (17)'!D22/'Beneficiarios CSI_idade (17)'!H22</f>
        <v>0.21126760563380281</v>
      </c>
      <c r="E22" s="106">
        <f>'Beneficiarios CSI_idade (17)'!E22/'Beneficiarios CSI_idade (17)'!H22</f>
        <v>0.18779342723004694</v>
      </c>
      <c r="F22" s="106">
        <f>'Beneficiarios CSI_idade (17)'!F22/'Beneficiarios CSI_idade (17)'!H22</f>
        <v>0.24882629107981222</v>
      </c>
      <c r="G22" s="102">
        <f>'Beneficiarios CSI_idade (17)'!G22/'Beneficiarios CSI_idade (17)'!H22</f>
        <v>0.18309859154929578</v>
      </c>
      <c r="H22" s="384"/>
      <c r="I22" s="101">
        <f>'Beneficiarios CSI_idade (17)'!J22/'Beneficiarios CSI_idade (17)'!O22</f>
        <v>0.17209302325581396</v>
      </c>
      <c r="J22" s="106">
        <f>'Beneficiarios CSI_idade (17)'!K22/'Beneficiarios CSI_idade (17)'!O22</f>
        <v>0.20930232558139536</v>
      </c>
      <c r="K22" s="106">
        <f>'Beneficiarios CSI_idade (17)'!L22/'Beneficiarios CSI_idade (17)'!O22</f>
        <v>0.19069767441860466</v>
      </c>
      <c r="L22" s="106">
        <f>'Beneficiarios CSI_idade (17)'!M22/'Beneficiarios CSI_idade (17)'!O22</f>
        <v>0.25116279069767444</v>
      </c>
      <c r="M22" s="102">
        <f>'Beneficiarios CSI_idade (17)'!N22/'Beneficiarios CSI_idade (17)'!O22</f>
        <v>0.17674418604651163</v>
      </c>
      <c r="N22" s="381"/>
      <c r="O22" s="101">
        <f>'Beneficiarios CSI_idade (17)'!Q22/'Beneficiarios CSI_idade (17)'!V22</f>
        <v>0.17703349282296652</v>
      </c>
      <c r="P22" s="106">
        <f>'Beneficiarios CSI_idade (17)'!R22/'Beneficiarios CSI_idade (17)'!V22</f>
        <v>0.20574162679425836</v>
      </c>
      <c r="Q22" s="106">
        <f>'Beneficiarios CSI_idade (17)'!S22/'Beneficiarios CSI_idade (17)'!V22</f>
        <v>0.18181818181818182</v>
      </c>
      <c r="R22" s="106">
        <f>'Beneficiarios CSI_idade (17)'!T22/'Beneficiarios CSI_idade (17)'!V22</f>
        <v>0.25358851674641147</v>
      </c>
      <c r="S22" s="102">
        <f>'Beneficiarios CSI_idade (17)'!U22/'Beneficiarios CSI_idade (17)'!V22</f>
        <v>0.18181818181818182</v>
      </c>
      <c r="T22" s="381"/>
      <c r="U22" s="101">
        <f>'Beneficiarios CSI_idade (17)'!X22/'Beneficiarios CSI_idade (17)'!AC22</f>
        <v>0.1875</v>
      </c>
      <c r="V22" s="106">
        <f>'Beneficiarios CSI_idade (17)'!Y22/'Beneficiarios CSI_idade (17)'!AC22</f>
        <v>0.20192307692307693</v>
      </c>
      <c r="W22" s="106">
        <f>'Beneficiarios CSI_idade (17)'!Z22/'Beneficiarios CSI_idade (17)'!AC22</f>
        <v>0.18269230769230768</v>
      </c>
      <c r="X22" s="106">
        <f>'Beneficiarios CSI_idade (17)'!AA22/'Beneficiarios CSI_idade (17)'!AC22</f>
        <v>0.25</v>
      </c>
      <c r="Y22" s="102">
        <f>'Beneficiarios CSI_idade (17)'!AB22/'Beneficiarios CSI_idade (17)'!AC22</f>
        <v>0.17788461538461539</v>
      </c>
      <c r="Z22" s="381"/>
      <c r="AA22" s="101">
        <f>'Beneficiarios CSI_idade (17)'!AE22/'Beneficiarios CSI_idade (17)'!AJ22</f>
        <v>0.17511520737327188</v>
      </c>
      <c r="AB22" s="106">
        <f>'Beneficiarios CSI_idade (17)'!AF22/'Beneficiarios CSI_idade (17)'!AJ22</f>
        <v>0.19815668202764977</v>
      </c>
      <c r="AC22" s="106">
        <f>'Beneficiarios CSI_idade (17)'!AG22/'Beneficiarios CSI_idade (17)'!AJ22</f>
        <v>0.1889400921658986</v>
      </c>
      <c r="AD22" s="106">
        <f>'Beneficiarios CSI_idade (17)'!AH22/'Beneficiarios CSI_idade (17)'!AJ22</f>
        <v>0.25806451612903225</v>
      </c>
      <c r="AE22" s="102">
        <f>'Beneficiarios CSI_idade (17)'!AI22/'Beneficiarios CSI_idade (17)'!AJ22</f>
        <v>0.17972350230414746</v>
      </c>
    </row>
    <row r="23" spans="2:31" s="70" customFormat="1" ht="14.25" customHeight="1" x14ac:dyDescent="0.2">
      <c r="B23" s="28" t="str">
        <f>'Beneficiarios CSI_idade (17)'!B23</f>
        <v>Belém</v>
      </c>
      <c r="C23" s="101">
        <f>'Beneficiarios CSI_idade (17)'!C23/'Beneficiarios CSI_idade (17)'!H23</f>
        <v>9.0277777777777776E-2</v>
      </c>
      <c r="D23" s="106">
        <f>'Beneficiarios CSI_idade (17)'!D23/'Beneficiarios CSI_idade (17)'!H23</f>
        <v>0.1388888888888889</v>
      </c>
      <c r="E23" s="106">
        <f>'Beneficiarios CSI_idade (17)'!E23/'Beneficiarios CSI_idade (17)'!H23</f>
        <v>0.21527777777777779</v>
      </c>
      <c r="F23" s="106">
        <f>'Beneficiarios CSI_idade (17)'!F23/'Beneficiarios CSI_idade (17)'!H23</f>
        <v>0.2638888888888889</v>
      </c>
      <c r="G23" s="102">
        <f>'Beneficiarios CSI_idade (17)'!G23/'Beneficiarios CSI_idade (17)'!H23</f>
        <v>0.29166666666666669</v>
      </c>
      <c r="H23" s="384"/>
      <c r="I23" s="101">
        <f>'Beneficiarios CSI_idade (17)'!J23/'Beneficiarios CSI_idade (17)'!O23</f>
        <v>9.154929577464789E-2</v>
      </c>
      <c r="J23" s="106">
        <f>'Beneficiarios CSI_idade (17)'!K23/'Beneficiarios CSI_idade (17)'!O23</f>
        <v>0.13380281690140844</v>
      </c>
      <c r="K23" s="106">
        <f>'Beneficiarios CSI_idade (17)'!L23/'Beneficiarios CSI_idade (17)'!O23</f>
        <v>0.21830985915492956</v>
      </c>
      <c r="L23" s="106">
        <f>'Beneficiarios CSI_idade (17)'!M23/'Beneficiarios CSI_idade (17)'!O23</f>
        <v>0.26056338028169013</v>
      </c>
      <c r="M23" s="102">
        <f>'Beneficiarios CSI_idade (17)'!N23/'Beneficiarios CSI_idade (17)'!O23</f>
        <v>0.29577464788732394</v>
      </c>
      <c r="N23" s="381"/>
      <c r="O23" s="101">
        <f>'Beneficiarios CSI_idade (17)'!Q23/'Beneficiarios CSI_idade (17)'!V23</f>
        <v>0.1111111111111111</v>
      </c>
      <c r="P23" s="106">
        <f>'Beneficiarios CSI_idade (17)'!R23/'Beneficiarios CSI_idade (17)'!V23</f>
        <v>0.13194444444444445</v>
      </c>
      <c r="Q23" s="106">
        <f>'Beneficiarios CSI_idade (17)'!S23/'Beneficiarios CSI_idade (17)'!V23</f>
        <v>0.20833333333333334</v>
      </c>
      <c r="R23" s="106">
        <f>'Beneficiarios CSI_idade (17)'!T23/'Beneficiarios CSI_idade (17)'!V23</f>
        <v>0.25694444444444442</v>
      </c>
      <c r="S23" s="102">
        <f>'Beneficiarios CSI_idade (17)'!U23/'Beneficiarios CSI_idade (17)'!V23</f>
        <v>0.29166666666666669</v>
      </c>
      <c r="T23" s="381"/>
      <c r="U23" s="101">
        <f>'Beneficiarios CSI_idade (17)'!X23/'Beneficiarios CSI_idade (17)'!AC23</f>
        <v>0.11267605633802817</v>
      </c>
      <c r="V23" s="106">
        <f>'Beneficiarios CSI_idade (17)'!Y23/'Beneficiarios CSI_idade (17)'!AC23</f>
        <v>0.13380281690140844</v>
      </c>
      <c r="W23" s="106">
        <f>'Beneficiarios CSI_idade (17)'!Z23/'Beneficiarios CSI_idade (17)'!AC23</f>
        <v>0.21126760563380281</v>
      </c>
      <c r="X23" s="106">
        <f>'Beneficiarios CSI_idade (17)'!AA23/'Beneficiarios CSI_idade (17)'!AC23</f>
        <v>0.25352112676056338</v>
      </c>
      <c r="Y23" s="102">
        <f>'Beneficiarios CSI_idade (17)'!AB23/'Beneficiarios CSI_idade (17)'!AC23</f>
        <v>0.28873239436619719</v>
      </c>
      <c r="Z23" s="381"/>
      <c r="AA23" s="101">
        <f>'Beneficiarios CSI_idade (17)'!AE23/'Beneficiarios CSI_idade (17)'!AJ23</f>
        <v>0.10738255033557047</v>
      </c>
      <c r="AB23" s="106">
        <f>'Beneficiarios CSI_idade (17)'!AF23/'Beneficiarios CSI_idade (17)'!AJ23</f>
        <v>0.13422818791946309</v>
      </c>
      <c r="AC23" s="106">
        <f>'Beneficiarios CSI_idade (17)'!AG23/'Beneficiarios CSI_idade (17)'!AJ23</f>
        <v>0.21476510067114093</v>
      </c>
      <c r="AD23" s="106">
        <f>'Beneficiarios CSI_idade (17)'!AH23/'Beneficiarios CSI_idade (17)'!AJ23</f>
        <v>0.26174496644295303</v>
      </c>
      <c r="AE23" s="102">
        <f>'Beneficiarios CSI_idade (17)'!AI23/'Beneficiarios CSI_idade (17)'!AJ23</f>
        <v>0.28187919463087246</v>
      </c>
    </row>
    <row r="24" spans="2:31" s="70" customFormat="1" ht="14.25" customHeight="1" x14ac:dyDescent="0.2">
      <c r="B24" s="28" t="str">
        <f>'Beneficiarios CSI_idade (17)'!B24</f>
        <v>Benfica</v>
      </c>
      <c r="C24" s="101">
        <f>'Beneficiarios CSI_idade (17)'!C24/'Beneficiarios CSI_idade (17)'!H24</f>
        <v>8.6859688195991089E-2</v>
      </c>
      <c r="D24" s="106">
        <f>'Beneficiarios CSI_idade (17)'!D24/'Beneficiarios CSI_idade (17)'!H24</f>
        <v>0.23162583518930957</v>
      </c>
      <c r="E24" s="106">
        <f>'Beneficiarios CSI_idade (17)'!E24/'Beneficiarios CSI_idade (17)'!H24</f>
        <v>0.22717149220489977</v>
      </c>
      <c r="F24" s="106">
        <f>'Beneficiarios CSI_idade (17)'!F24/'Beneficiarios CSI_idade (17)'!H24</f>
        <v>0.22939866369710468</v>
      </c>
      <c r="G24" s="102">
        <f>'Beneficiarios CSI_idade (17)'!G24/'Beneficiarios CSI_idade (17)'!H24</f>
        <v>0.22494432071269488</v>
      </c>
      <c r="H24" s="384"/>
      <c r="I24" s="101">
        <f>'Beneficiarios CSI_idade (17)'!J24/'Beneficiarios CSI_idade (17)'!O24</f>
        <v>9.3681917211328972E-2</v>
      </c>
      <c r="J24" s="106">
        <f>'Beneficiarios CSI_idade (17)'!K24/'Beneficiarios CSI_idade (17)'!O24</f>
        <v>0.22875816993464052</v>
      </c>
      <c r="K24" s="106">
        <f>'Beneficiarios CSI_idade (17)'!L24/'Beneficiarios CSI_idade (17)'!O24</f>
        <v>0.23093681917211328</v>
      </c>
      <c r="L24" s="106">
        <f>'Beneficiarios CSI_idade (17)'!M24/'Beneficiarios CSI_idade (17)'!O24</f>
        <v>0.22440087145969498</v>
      </c>
      <c r="M24" s="102">
        <f>'Beneficiarios CSI_idade (17)'!N24/'Beneficiarios CSI_idade (17)'!O24</f>
        <v>0.22222222222222221</v>
      </c>
      <c r="N24" s="381"/>
      <c r="O24" s="101">
        <f>'Beneficiarios CSI_idade (17)'!Q24/'Beneficiarios CSI_idade (17)'!V24</f>
        <v>9.606986899563319E-2</v>
      </c>
      <c r="P24" s="106">
        <f>'Beneficiarios CSI_idade (17)'!R24/'Beneficiarios CSI_idade (17)'!V24</f>
        <v>0.22707423580786026</v>
      </c>
      <c r="Q24" s="106">
        <f>'Beneficiarios CSI_idade (17)'!S24/'Beneficiarios CSI_idade (17)'!V24</f>
        <v>0.23144104803493451</v>
      </c>
      <c r="R24" s="106">
        <f>'Beneficiarios CSI_idade (17)'!T24/'Beneficiarios CSI_idade (17)'!V24</f>
        <v>0.22707423580786026</v>
      </c>
      <c r="S24" s="102">
        <f>'Beneficiarios CSI_idade (17)'!U24/'Beneficiarios CSI_idade (17)'!V24</f>
        <v>0.2183406113537118</v>
      </c>
      <c r="T24" s="381"/>
      <c r="U24" s="101">
        <f>'Beneficiarios CSI_idade (17)'!X24/'Beneficiarios CSI_idade (17)'!AC24</f>
        <v>0.10629067245119306</v>
      </c>
      <c r="V24" s="106">
        <f>'Beneficiarios CSI_idade (17)'!Y24/'Beneficiarios CSI_idade (17)'!AC24</f>
        <v>0.22342733188720174</v>
      </c>
      <c r="W24" s="106">
        <f>'Beneficiarios CSI_idade (17)'!Z24/'Beneficiarios CSI_idade (17)'!AC24</f>
        <v>0.2299349240780911</v>
      </c>
      <c r="X24" s="106">
        <f>'Beneficiarios CSI_idade (17)'!AA24/'Beneficiarios CSI_idade (17)'!AC24</f>
        <v>0.22559652928416485</v>
      </c>
      <c r="Y24" s="102">
        <f>'Beneficiarios CSI_idade (17)'!AB24/'Beneficiarios CSI_idade (17)'!AC24</f>
        <v>0.21475054229934923</v>
      </c>
      <c r="Z24" s="381"/>
      <c r="AA24" s="101">
        <f>'Beneficiarios CSI_idade (17)'!AE24/'Beneficiarios CSI_idade (17)'!AJ24</f>
        <v>0.10638297872340426</v>
      </c>
      <c r="AB24" s="106">
        <f>'Beneficiarios CSI_idade (17)'!AF24/'Beneficiarios CSI_idade (17)'!AJ24</f>
        <v>0.22340425531914893</v>
      </c>
      <c r="AC24" s="106">
        <f>'Beneficiarios CSI_idade (17)'!AG24/'Beneficiarios CSI_idade (17)'!AJ24</f>
        <v>0.22340425531914893</v>
      </c>
      <c r="AD24" s="106">
        <f>'Beneficiarios CSI_idade (17)'!AH24/'Beneficiarios CSI_idade (17)'!AJ24</f>
        <v>0.2276595744680851</v>
      </c>
      <c r="AE24" s="102">
        <f>'Beneficiarios CSI_idade (17)'!AI24/'Beneficiarios CSI_idade (17)'!AJ24</f>
        <v>0.21914893617021278</v>
      </c>
    </row>
    <row r="25" spans="2:31" s="70" customFormat="1" ht="14.25" customHeight="1" x14ac:dyDescent="0.2">
      <c r="B25" s="28" t="str">
        <f>'Beneficiarios CSI_idade (17)'!B25</f>
        <v>Campo de Ourique</v>
      </c>
      <c r="C25" s="101">
        <f>'Beneficiarios CSI_idade (17)'!C25/'Beneficiarios CSI_idade (17)'!H25</f>
        <v>9.6774193548387094E-2</v>
      </c>
      <c r="D25" s="106">
        <f>'Beneficiarios CSI_idade (17)'!D25/'Beneficiarios CSI_idade (17)'!H25</f>
        <v>0.17741935483870969</v>
      </c>
      <c r="E25" s="106">
        <f>'Beneficiarios CSI_idade (17)'!E25/'Beneficiarios CSI_idade (17)'!H25</f>
        <v>0.17338709677419356</v>
      </c>
      <c r="F25" s="106">
        <f>'Beneficiarios CSI_idade (17)'!F25/'Beneficiarios CSI_idade (17)'!H25</f>
        <v>0.20967741935483872</v>
      </c>
      <c r="G25" s="102">
        <f>'Beneficiarios CSI_idade (17)'!G25/'Beneficiarios CSI_idade (17)'!H25</f>
        <v>0.34274193548387094</v>
      </c>
      <c r="H25" s="384"/>
      <c r="I25" s="101">
        <f>'Beneficiarios CSI_idade (17)'!J25/'Beneficiarios CSI_idade (17)'!O25</f>
        <v>0.10756972111553785</v>
      </c>
      <c r="J25" s="106">
        <f>'Beneficiarios CSI_idade (17)'!K25/'Beneficiarios CSI_idade (17)'!O25</f>
        <v>0.17131474103585656</v>
      </c>
      <c r="K25" s="106">
        <f>'Beneficiarios CSI_idade (17)'!L25/'Beneficiarios CSI_idade (17)'!O25</f>
        <v>0.1752988047808765</v>
      </c>
      <c r="L25" s="106">
        <f>'Beneficiarios CSI_idade (17)'!M25/'Beneficiarios CSI_idade (17)'!O25</f>
        <v>0.20318725099601595</v>
      </c>
      <c r="M25" s="102">
        <f>'Beneficiarios CSI_idade (17)'!N25/'Beneficiarios CSI_idade (17)'!O25</f>
        <v>0.34262948207171312</v>
      </c>
      <c r="N25" s="381"/>
      <c r="O25" s="101">
        <f>'Beneficiarios CSI_idade (17)'!Q25/'Beneficiarios CSI_idade (17)'!V25</f>
        <v>0.11553784860557768</v>
      </c>
      <c r="P25" s="106">
        <f>'Beneficiarios CSI_idade (17)'!R25/'Beneficiarios CSI_idade (17)'!V25</f>
        <v>0.18326693227091634</v>
      </c>
      <c r="Q25" s="106">
        <f>'Beneficiarios CSI_idade (17)'!S25/'Beneficiarios CSI_idade (17)'!V25</f>
        <v>0.1752988047808765</v>
      </c>
      <c r="R25" s="106">
        <f>'Beneficiarios CSI_idade (17)'!T25/'Beneficiarios CSI_idade (17)'!V25</f>
        <v>0.19521912350597609</v>
      </c>
      <c r="S25" s="102">
        <f>'Beneficiarios CSI_idade (17)'!U25/'Beneficiarios CSI_idade (17)'!V25</f>
        <v>0.33067729083665337</v>
      </c>
      <c r="T25" s="381"/>
      <c r="U25" s="101">
        <f>'Beneficiarios CSI_idade (17)'!X25/'Beneficiarios CSI_idade (17)'!AC25</f>
        <v>0.11934156378600823</v>
      </c>
      <c r="V25" s="106">
        <f>'Beneficiarios CSI_idade (17)'!Y25/'Beneficiarios CSI_idade (17)'!AC25</f>
        <v>0.18930041152263374</v>
      </c>
      <c r="W25" s="106">
        <f>'Beneficiarios CSI_idade (17)'!Z25/'Beneficiarios CSI_idade (17)'!AC25</f>
        <v>0.1728395061728395</v>
      </c>
      <c r="X25" s="106">
        <f>'Beneficiarios CSI_idade (17)'!AA25/'Beneficiarios CSI_idade (17)'!AC25</f>
        <v>0.19341563786008231</v>
      </c>
      <c r="Y25" s="102">
        <f>'Beneficiarios CSI_idade (17)'!AB25/'Beneficiarios CSI_idade (17)'!AC25</f>
        <v>0.32510288065843623</v>
      </c>
      <c r="Z25" s="381"/>
      <c r="AA25" s="101">
        <f>'Beneficiarios CSI_idade (17)'!AE25/'Beneficiarios CSI_idade (17)'!AJ25</f>
        <v>0.11450381679389313</v>
      </c>
      <c r="AB25" s="106">
        <f>'Beneficiarios CSI_idade (17)'!AF25/'Beneficiarios CSI_idade (17)'!AJ25</f>
        <v>0.18320610687022901</v>
      </c>
      <c r="AC25" s="106">
        <f>'Beneficiarios CSI_idade (17)'!AG25/'Beneficiarios CSI_idade (17)'!AJ25</f>
        <v>0.16793893129770993</v>
      </c>
      <c r="AD25" s="106">
        <f>'Beneficiarios CSI_idade (17)'!AH25/'Beneficiarios CSI_idade (17)'!AJ25</f>
        <v>0.19847328244274809</v>
      </c>
      <c r="AE25" s="102">
        <f>'Beneficiarios CSI_idade (17)'!AI25/'Beneficiarios CSI_idade (17)'!AJ25</f>
        <v>0.33587786259541985</v>
      </c>
    </row>
    <row r="26" spans="2:31" s="70" customFormat="1" ht="14.25" customHeight="1" x14ac:dyDescent="0.2">
      <c r="B26" s="28" t="str">
        <f>'Beneficiarios CSI_idade (17)'!B26</f>
        <v>Campolide</v>
      </c>
      <c r="C26" s="101">
        <f>'Beneficiarios CSI_idade (17)'!C26/'Beneficiarios CSI_idade (17)'!H26</f>
        <v>7.8787878787878782E-2</v>
      </c>
      <c r="D26" s="106">
        <f>'Beneficiarios CSI_idade (17)'!D26/'Beneficiarios CSI_idade (17)'!H26</f>
        <v>0.17575757575757575</v>
      </c>
      <c r="E26" s="106">
        <f>'Beneficiarios CSI_idade (17)'!E26/'Beneficiarios CSI_idade (17)'!H26</f>
        <v>0.24848484848484848</v>
      </c>
      <c r="F26" s="106">
        <f>'Beneficiarios CSI_idade (17)'!F26/'Beneficiarios CSI_idade (17)'!H26</f>
        <v>0.2</v>
      </c>
      <c r="G26" s="102">
        <f>'Beneficiarios CSI_idade (17)'!G26/'Beneficiarios CSI_idade (17)'!H26</f>
        <v>0.29696969696969699</v>
      </c>
      <c r="H26" s="384"/>
      <c r="I26" s="101">
        <f>'Beneficiarios CSI_idade (17)'!J26/'Beneficiarios CSI_idade (17)'!O26</f>
        <v>8.7209302325581398E-2</v>
      </c>
      <c r="J26" s="106">
        <f>'Beneficiarios CSI_idade (17)'!K26/'Beneficiarios CSI_idade (17)'!O26</f>
        <v>0.18023255813953487</v>
      </c>
      <c r="K26" s="106">
        <f>'Beneficiarios CSI_idade (17)'!L26/'Beneficiarios CSI_idade (17)'!O26</f>
        <v>0.25</v>
      </c>
      <c r="L26" s="106">
        <f>'Beneficiarios CSI_idade (17)'!M26/'Beneficiarios CSI_idade (17)'!O26</f>
        <v>0.19767441860465115</v>
      </c>
      <c r="M26" s="102">
        <f>'Beneficiarios CSI_idade (17)'!N26/'Beneficiarios CSI_idade (17)'!O26</f>
        <v>0.28488372093023256</v>
      </c>
      <c r="N26" s="381"/>
      <c r="O26" s="101">
        <f>'Beneficiarios CSI_idade (17)'!Q26/'Beneficiarios CSI_idade (17)'!V26</f>
        <v>9.9415204678362568E-2</v>
      </c>
      <c r="P26" s="106">
        <f>'Beneficiarios CSI_idade (17)'!R26/'Beneficiarios CSI_idade (17)'!V26</f>
        <v>0.18128654970760233</v>
      </c>
      <c r="Q26" s="106">
        <f>'Beneficiarios CSI_idade (17)'!S26/'Beneficiarios CSI_idade (17)'!V26</f>
        <v>0.25146198830409355</v>
      </c>
      <c r="R26" s="106">
        <f>'Beneficiarios CSI_idade (17)'!T26/'Beneficiarios CSI_idade (17)'!V26</f>
        <v>0.19883040935672514</v>
      </c>
      <c r="S26" s="102">
        <f>'Beneficiarios CSI_idade (17)'!U26/'Beneficiarios CSI_idade (17)'!V26</f>
        <v>0.26900584795321636</v>
      </c>
      <c r="T26" s="381"/>
      <c r="U26" s="101">
        <f>'Beneficiarios CSI_idade (17)'!X26/'Beneficiarios CSI_idade (17)'!AC26</f>
        <v>0.10714285714285714</v>
      </c>
      <c r="V26" s="106">
        <f>'Beneficiarios CSI_idade (17)'!Y26/'Beneficiarios CSI_idade (17)'!AC26</f>
        <v>0.18452380952380953</v>
      </c>
      <c r="W26" s="106">
        <f>'Beneficiarios CSI_idade (17)'!Z26/'Beneficiarios CSI_idade (17)'!AC26</f>
        <v>0.23809523809523808</v>
      </c>
      <c r="X26" s="106">
        <f>'Beneficiarios CSI_idade (17)'!AA26/'Beneficiarios CSI_idade (17)'!AC26</f>
        <v>0.20238095238095238</v>
      </c>
      <c r="Y26" s="102">
        <f>'Beneficiarios CSI_idade (17)'!AB26/'Beneficiarios CSI_idade (17)'!AC26</f>
        <v>0.26785714285714285</v>
      </c>
      <c r="Z26" s="381"/>
      <c r="AA26" s="101">
        <f>'Beneficiarios CSI_idade (17)'!AE26/'Beneficiarios CSI_idade (17)'!AJ26</f>
        <v>0.10112359550561797</v>
      </c>
      <c r="AB26" s="106">
        <f>'Beneficiarios CSI_idade (17)'!AF26/'Beneficiarios CSI_idade (17)'!AJ26</f>
        <v>0.17415730337078653</v>
      </c>
      <c r="AC26" s="106">
        <f>'Beneficiarios CSI_idade (17)'!AG26/'Beneficiarios CSI_idade (17)'!AJ26</f>
        <v>0.24157303370786518</v>
      </c>
      <c r="AD26" s="106">
        <f>'Beneficiarios CSI_idade (17)'!AH26/'Beneficiarios CSI_idade (17)'!AJ26</f>
        <v>0.19662921348314608</v>
      </c>
      <c r="AE26" s="102">
        <f>'Beneficiarios CSI_idade (17)'!AI26/'Beneficiarios CSI_idade (17)'!AJ26</f>
        <v>0.28651685393258425</v>
      </c>
    </row>
    <row r="27" spans="2:31" s="70" customFormat="1" ht="14.25" customHeight="1" x14ac:dyDescent="0.2">
      <c r="B27" s="28" t="str">
        <f>'Beneficiarios CSI_idade (17)'!B27</f>
        <v>Carnide</v>
      </c>
      <c r="C27" s="101">
        <f>'Beneficiarios CSI_idade (17)'!C27/'Beneficiarios CSI_idade (17)'!H27</f>
        <v>5.5865921787709494E-2</v>
      </c>
      <c r="D27" s="106">
        <f>'Beneficiarios CSI_idade (17)'!D27/'Beneficiarios CSI_idade (17)'!H27</f>
        <v>0.22346368715083798</v>
      </c>
      <c r="E27" s="106">
        <f>'Beneficiarios CSI_idade (17)'!E27/'Beneficiarios CSI_idade (17)'!H27</f>
        <v>0.26256983240223464</v>
      </c>
      <c r="F27" s="106">
        <f>'Beneficiarios CSI_idade (17)'!F27/'Beneficiarios CSI_idade (17)'!H27</f>
        <v>0.24022346368715083</v>
      </c>
      <c r="G27" s="102">
        <f>'Beneficiarios CSI_idade (17)'!G27/'Beneficiarios CSI_idade (17)'!H27</f>
        <v>0.21787709497206703</v>
      </c>
      <c r="H27" s="384"/>
      <c r="I27" s="101">
        <f>'Beneficiarios CSI_idade (17)'!J27/'Beneficiarios CSI_idade (17)'!O27</f>
        <v>6.1797752808988762E-2</v>
      </c>
      <c r="J27" s="106">
        <f>'Beneficiarios CSI_idade (17)'!K27/'Beneficiarios CSI_idade (17)'!O27</f>
        <v>0.21910112359550563</v>
      </c>
      <c r="K27" s="106">
        <f>'Beneficiarios CSI_idade (17)'!L27/'Beneficiarios CSI_idade (17)'!O27</f>
        <v>0.2640449438202247</v>
      </c>
      <c r="L27" s="106">
        <f>'Beneficiarios CSI_idade (17)'!M27/'Beneficiarios CSI_idade (17)'!O27</f>
        <v>0.24157303370786518</v>
      </c>
      <c r="M27" s="102">
        <f>'Beneficiarios CSI_idade (17)'!N27/'Beneficiarios CSI_idade (17)'!O27</f>
        <v>0.21348314606741572</v>
      </c>
      <c r="N27" s="381"/>
      <c r="O27" s="101">
        <f>'Beneficiarios CSI_idade (17)'!Q27/'Beneficiarios CSI_idade (17)'!V27</f>
        <v>7.3033707865168537E-2</v>
      </c>
      <c r="P27" s="106">
        <f>'Beneficiarios CSI_idade (17)'!R27/'Beneficiarios CSI_idade (17)'!V27</f>
        <v>0.21910112359550563</v>
      </c>
      <c r="Q27" s="106">
        <f>'Beneficiarios CSI_idade (17)'!S27/'Beneficiarios CSI_idade (17)'!V27</f>
        <v>0.2640449438202247</v>
      </c>
      <c r="R27" s="106">
        <f>'Beneficiarios CSI_idade (17)'!T27/'Beneficiarios CSI_idade (17)'!V27</f>
        <v>0.23595505617977527</v>
      </c>
      <c r="S27" s="102">
        <f>'Beneficiarios CSI_idade (17)'!U27/'Beneficiarios CSI_idade (17)'!V27</f>
        <v>0.20786516853932585</v>
      </c>
      <c r="T27" s="381"/>
      <c r="U27" s="101">
        <f>'Beneficiarios CSI_idade (17)'!X27/'Beneficiarios CSI_idade (17)'!AC27</f>
        <v>7.909604519774012E-2</v>
      </c>
      <c r="V27" s="106">
        <f>'Beneficiarios CSI_idade (17)'!Y27/'Beneficiarios CSI_idade (17)'!AC27</f>
        <v>0.22033898305084745</v>
      </c>
      <c r="W27" s="106">
        <f>'Beneficiarios CSI_idade (17)'!Z27/'Beneficiarios CSI_idade (17)'!AC27</f>
        <v>0.25988700564971751</v>
      </c>
      <c r="X27" s="106">
        <f>'Beneficiarios CSI_idade (17)'!AA27/'Beneficiarios CSI_idade (17)'!AC27</f>
        <v>0.23728813559322035</v>
      </c>
      <c r="Y27" s="102">
        <f>'Beneficiarios CSI_idade (17)'!AB27/'Beneficiarios CSI_idade (17)'!AC27</f>
        <v>0.20338983050847459</v>
      </c>
      <c r="Z27" s="381"/>
      <c r="AA27" s="101">
        <f>'Beneficiarios CSI_idade (17)'!AE27/'Beneficiarios CSI_idade (17)'!AJ27</f>
        <v>8.1081081081081086E-2</v>
      </c>
      <c r="AB27" s="106">
        <f>'Beneficiarios CSI_idade (17)'!AF27/'Beneficiarios CSI_idade (17)'!AJ27</f>
        <v>0.21621621621621623</v>
      </c>
      <c r="AC27" s="106">
        <f>'Beneficiarios CSI_idade (17)'!AG27/'Beneficiarios CSI_idade (17)'!AJ27</f>
        <v>0.25405405405405407</v>
      </c>
      <c r="AD27" s="106">
        <f>'Beneficiarios CSI_idade (17)'!AH27/'Beneficiarios CSI_idade (17)'!AJ27</f>
        <v>0.23783783783783785</v>
      </c>
      <c r="AE27" s="102">
        <f>'Beneficiarios CSI_idade (17)'!AI27/'Beneficiarios CSI_idade (17)'!AJ27</f>
        <v>0.21081081081081082</v>
      </c>
    </row>
    <row r="28" spans="2:31" s="70" customFormat="1" ht="14.25" customHeight="1" x14ac:dyDescent="0.2">
      <c r="B28" s="28" t="str">
        <f>'Beneficiarios CSI_idade (17)'!B28</f>
        <v>Estrela</v>
      </c>
      <c r="C28" s="101">
        <f>'Beneficiarios CSI_idade (17)'!C28/'Beneficiarios CSI_idade (17)'!H28</f>
        <v>0.107981220657277</v>
      </c>
      <c r="D28" s="106">
        <f>'Beneficiarios CSI_idade (17)'!D28/'Beneficiarios CSI_idade (17)'!H28</f>
        <v>0.15492957746478872</v>
      </c>
      <c r="E28" s="106">
        <f>'Beneficiarios CSI_idade (17)'!E28/'Beneficiarios CSI_idade (17)'!H28</f>
        <v>0.19718309859154928</v>
      </c>
      <c r="F28" s="106">
        <f>'Beneficiarios CSI_idade (17)'!F28/'Beneficiarios CSI_idade (17)'!H28</f>
        <v>0.22535211267605634</v>
      </c>
      <c r="G28" s="102">
        <f>'Beneficiarios CSI_idade (17)'!G28/'Beneficiarios CSI_idade (17)'!H28</f>
        <v>0.31455399061032863</v>
      </c>
      <c r="H28" s="384"/>
      <c r="I28" s="101">
        <f>'Beneficiarios CSI_idade (17)'!J28/'Beneficiarios CSI_idade (17)'!O28</f>
        <v>0.12037037037037036</v>
      </c>
      <c r="J28" s="106">
        <f>'Beneficiarios CSI_idade (17)'!K28/'Beneficiarios CSI_idade (17)'!O28</f>
        <v>0.15277777777777779</v>
      </c>
      <c r="K28" s="106">
        <f>'Beneficiarios CSI_idade (17)'!L28/'Beneficiarios CSI_idade (17)'!O28</f>
        <v>0.19444444444444445</v>
      </c>
      <c r="L28" s="106">
        <f>'Beneficiarios CSI_idade (17)'!M28/'Beneficiarios CSI_idade (17)'!O28</f>
        <v>0.22222222222222221</v>
      </c>
      <c r="M28" s="102">
        <f>'Beneficiarios CSI_idade (17)'!N28/'Beneficiarios CSI_idade (17)'!O28</f>
        <v>0.31018518518518517</v>
      </c>
      <c r="N28" s="381"/>
      <c r="O28" s="101">
        <f>'Beneficiarios CSI_idade (17)'!Q28/'Beneficiarios CSI_idade (17)'!V28</f>
        <v>0.12844036697247707</v>
      </c>
      <c r="P28" s="106">
        <f>'Beneficiarios CSI_idade (17)'!R28/'Beneficiarios CSI_idade (17)'!V28</f>
        <v>0.15137614678899083</v>
      </c>
      <c r="Q28" s="106">
        <f>'Beneficiarios CSI_idade (17)'!S28/'Beneficiarios CSI_idade (17)'!V28</f>
        <v>0.19724770642201836</v>
      </c>
      <c r="R28" s="106">
        <f>'Beneficiarios CSI_idade (17)'!T28/'Beneficiarios CSI_idade (17)'!V28</f>
        <v>0.21100917431192662</v>
      </c>
      <c r="S28" s="102">
        <f>'Beneficiarios CSI_idade (17)'!U28/'Beneficiarios CSI_idade (17)'!V28</f>
        <v>0.31192660550458717</v>
      </c>
      <c r="T28" s="381"/>
      <c r="U28" s="101">
        <f>'Beneficiarios CSI_idade (17)'!X28/'Beneficiarios CSI_idade (17)'!AC28</f>
        <v>0.13488372093023257</v>
      </c>
      <c r="V28" s="106">
        <f>'Beneficiarios CSI_idade (17)'!Y28/'Beneficiarios CSI_idade (17)'!AC28</f>
        <v>0.15348837209302327</v>
      </c>
      <c r="W28" s="106">
        <f>'Beneficiarios CSI_idade (17)'!Z28/'Beneficiarios CSI_idade (17)'!AC28</f>
        <v>0.19069767441860466</v>
      </c>
      <c r="X28" s="106">
        <f>'Beneficiarios CSI_idade (17)'!AA28/'Beneficiarios CSI_idade (17)'!AC28</f>
        <v>0.20930232558139536</v>
      </c>
      <c r="Y28" s="102">
        <f>'Beneficiarios CSI_idade (17)'!AB28/'Beneficiarios CSI_idade (17)'!AC28</f>
        <v>0.3116279069767442</v>
      </c>
      <c r="Z28" s="381"/>
      <c r="AA28" s="101">
        <f>'Beneficiarios CSI_idade (17)'!AE28/'Beneficiarios CSI_idade (17)'!AJ28</f>
        <v>0.13122171945701358</v>
      </c>
      <c r="AB28" s="106">
        <f>'Beneficiarios CSI_idade (17)'!AF28/'Beneficiarios CSI_idade (17)'!AJ28</f>
        <v>0.14479638009049775</v>
      </c>
      <c r="AC28" s="106">
        <f>'Beneficiarios CSI_idade (17)'!AG28/'Beneficiarios CSI_idade (17)'!AJ28</f>
        <v>0.19909502262443438</v>
      </c>
      <c r="AD28" s="106">
        <f>'Beneficiarios CSI_idade (17)'!AH28/'Beneficiarios CSI_idade (17)'!AJ28</f>
        <v>0.21266968325791855</v>
      </c>
      <c r="AE28" s="102">
        <f>'Beneficiarios CSI_idade (17)'!AI28/'Beneficiarios CSI_idade (17)'!AJ28</f>
        <v>0.31221719457013575</v>
      </c>
    </row>
    <row r="29" spans="2:31" s="70" customFormat="1" ht="14.25" customHeight="1" x14ac:dyDescent="0.2">
      <c r="B29" s="28" t="str">
        <f>'Beneficiarios CSI_idade (17)'!B29</f>
        <v>Lumiar</v>
      </c>
      <c r="C29" s="101">
        <f>'Beneficiarios CSI_idade (17)'!C29/'Beneficiarios CSI_idade (17)'!H29</f>
        <v>8.6021505376344093E-2</v>
      </c>
      <c r="D29" s="106">
        <f>'Beneficiarios CSI_idade (17)'!D29/'Beneficiarios CSI_idade (17)'!H29</f>
        <v>0.17921146953405018</v>
      </c>
      <c r="E29" s="106">
        <f>'Beneficiarios CSI_idade (17)'!E29/'Beneficiarios CSI_idade (17)'!H29</f>
        <v>0.22939068100358423</v>
      </c>
      <c r="F29" s="106">
        <f>'Beneficiarios CSI_idade (17)'!F29/'Beneficiarios CSI_idade (17)'!H29</f>
        <v>0.24372759856630824</v>
      </c>
      <c r="G29" s="102">
        <f>'Beneficiarios CSI_idade (17)'!G29/'Beneficiarios CSI_idade (17)'!H29</f>
        <v>0.26164874551971329</v>
      </c>
      <c r="H29" s="384"/>
      <c r="I29" s="101">
        <f>'Beneficiarios CSI_idade (17)'!J29/'Beneficiarios CSI_idade (17)'!O29</f>
        <v>9.7560975609756101E-2</v>
      </c>
      <c r="J29" s="106">
        <f>'Beneficiarios CSI_idade (17)'!K29/'Beneficiarios CSI_idade (17)'!O29</f>
        <v>0.18815331010452963</v>
      </c>
      <c r="K29" s="106">
        <f>'Beneficiarios CSI_idade (17)'!L29/'Beneficiarios CSI_idade (17)'!O29</f>
        <v>0.22996515679442509</v>
      </c>
      <c r="L29" s="106">
        <f>'Beneficiarios CSI_idade (17)'!M29/'Beneficiarios CSI_idade (17)'!O29</f>
        <v>0.23344947735191637</v>
      </c>
      <c r="M29" s="102">
        <f>'Beneficiarios CSI_idade (17)'!N29/'Beneficiarios CSI_idade (17)'!O29</f>
        <v>0.25087108013937282</v>
      </c>
      <c r="N29" s="381"/>
      <c r="O29" s="101">
        <f>'Beneficiarios CSI_idade (17)'!Q29/'Beneficiarios CSI_idade (17)'!V29</f>
        <v>0.10526315789473684</v>
      </c>
      <c r="P29" s="106">
        <f>'Beneficiarios CSI_idade (17)'!R29/'Beneficiarios CSI_idade (17)'!V29</f>
        <v>0.19649122807017544</v>
      </c>
      <c r="Q29" s="106">
        <f>'Beneficiarios CSI_idade (17)'!S29/'Beneficiarios CSI_idade (17)'!V29</f>
        <v>0.23157894736842105</v>
      </c>
      <c r="R29" s="106">
        <f>'Beneficiarios CSI_idade (17)'!T29/'Beneficiarios CSI_idade (17)'!V29</f>
        <v>0.22807017543859648</v>
      </c>
      <c r="S29" s="102">
        <f>'Beneficiarios CSI_idade (17)'!U29/'Beneficiarios CSI_idade (17)'!V29</f>
        <v>0.23859649122807017</v>
      </c>
      <c r="T29" s="381"/>
      <c r="U29" s="101">
        <f>'Beneficiarios CSI_idade (17)'!X29/'Beneficiarios CSI_idade (17)'!AC29</f>
        <v>0.10357142857142858</v>
      </c>
      <c r="V29" s="106">
        <f>'Beneficiarios CSI_idade (17)'!Y29/'Beneficiarios CSI_idade (17)'!AC29</f>
        <v>0.19285714285714287</v>
      </c>
      <c r="W29" s="106">
        <f>'Beneficiarios CSI_idade (17)'!Z29/'Beneficiarios CSI_idade (17)'!AC29</f>
        <v>0.23571428571428571</v>
      </c>
      <c r="X29" s="106">
        <f>'Beneficiarios CSI_idade (17)'!AA29/'Beneficiarios CSI_idade (17)'!AC29</f>
        <v>0.22857142857142856</v>
      </c>
      <c r="Y29" s="102">
        <f>'Beneficiarios CSI_idade (17)'!AB29/'Beneficiarios CSI_idade (17)'!AC29</f>
        <v>0.2392857142857143</v>
      </c>
      <c r="Z29" s="381"/>
      <c r="AA29" s="101">
        <f>'Beneficiarios CSI_idade (17)'!AE29/'Beneficiarios CSI_idade (17)'!AJ29</f>
        <v>0.10437710437710437</v>
      </c>
      <c r="AB29" s="106">
        <f>'Beneficiarios CSI_idade (17)'!AF29/'Beneficiarios CSI_idade (17)'!AJ29</f>
        <v>0.18855218855218855</v>
      </c>
      <c r="AC29" s="106">
        <f>'Beneficiarios CSI_idade (17)'!AG29/'Beneficiarios CSI_idade (17)'!AJ29</f>
        <v>0.22222222222222221</v>
      </c>
      <c r="AD29" s="106">
        <f>'Beneficiarios CSI_idade (17)'!AH29/'Beneficiarios CSI_idade (17)'!AJ29</f>
        <v>0.23905723905723905</v>
      </c>
      <c r="AE29" s="102">
        <f>'Beneficiarios CSI_idade (17)'!AI29/'Beneficiarios CSI_idade (17)'!AJ29</f>
        <v>0.24579124579124578</v>
      </c>
    </row>
    <row r="30" spans="2:31" s="70" customFormat="1" ht="14.25" customHeight="1" x14ac:dyDescent="0.2">
      <c r="B30" s="28" t="str">
        <f>'Beneficiarios CSI_idade (17)'!B30</f>
        <v>Marvila</v>
      </c>
      <c r="C30" s="101">
        <f>'Beneficiarios CSI_idade (17)'!C30/'Beneficiarios CSI_idade (17)'!H30</f>
        <v>0.11792452830188679</v>
      </c>
      <c r="D30" s="106">
        <f>'Beneficiarios CSI_idade (17)'!D30/'Beneficiarios CSI_idade (17)'!H30</f>
        <v>0.22169811320754718</v>
      </c>
      <c r="E30" s="106">
        <f>'Beneficiarios CSI_idade (17)'!E30/'Beneficiarios CSI_idade (17)'!H30</f>
        <v>0.25628930817610063</v>
      </c>
      <c r="F30" s="106">
        <f>'Beneficiarios CSI_idade (17)'!F30/'Beneficiarios CSI_idade (17)'!H30</f>
        <v>0.19496855345911951</v>
      </c>
      <c r="G30" s="102">
        <f>'Beneficiarios CSI_idade (17)'!G30/'Beneficiarios CSI_idade (17)'!H30</f>
        <v>0.20911949685534592</v>
      </c>
      <c r="H30" s="384"/>
      <c r="I30" s="101">
        <f>'Beneficiarios CSI_idade (17)'!J30/'Beneficiarios CSI_idade (17)'!O30</f>
        <v>0.13043478260869565</v>
      </c>
      <c r="J30" s="106">
        <f>'Beneficiarios CSI_idade (17)'!K30/'Beneficiarios CSI_idade (17)'!O30</f>
        <v>0.21583850931677018</v>
      </c>
      <c r="K30" s="106">
        <f>'Beneficiarios CSI_idade (17)'!L30/'Beneficiarios CSI_idade (17)'!O30</f>
        <v>0.25621118012422361</v>
      </c>
      <c r="L30" s="106">
        <f>'Beneficiarios CSI_idade (17)'!M30/'Beneficiarios CSI_idade (17)'!O30</f>
        <v>0.19254658385093168</v>
      </c>
      <c r="M30" s="102">
        <f>'Beneficiarios CSI_idade (17)'!N30/'Beneficiarios CSI_idade (17)'!O30</f>
        <v>0.20496894409937888</v>
      </c>
      <c r="N30" s="381"/>
      <c r="O30" s="101">
        <f>'Beneficiarios CSI_idade (17)'!Q30/'Beneficiarios CSI_idade (17)'!V30</f>
        <v>0.14018691588785046</v>
      </c>
      <c r="P30" s="106">
        <f>'Beneficiarios CSI_idade (17)'!R30/'Beneficiarios CSI_idade (17)'!V30</f>
        <v>0.21651090342679127</v>
      </c>
      <c r="Q30" s="106">
        <f>'Beneficiarios CSI_idade (17)'!S30/'Beneficiarios CSI_idade (17)'!V30</f>
        <v>0.2554517133956386</v>
      </c>
      <c r="R30" s="106">
        <f>'Beneficiarios CSI_idade (17)'!T30/'Beneficiarios CSI_idade (17)'!V30</f>
        <v>0.18847352024922118</v>
      </c>
      <c r="S30" s="102">
        <f>'Beneficiarios CSI_idade (17)'!U30/'Beneficiarios CSI_idade (17)'!V30</f>
        <v>0.19937694704049844</v>
      </c>
      <c r="T30" s="381"/>
      <c r="U30" s="101">
        <f>'Beneficiarios CSI_idade (17)'!X30/'Beneficiarios CSI_idade (17)'!AC30</f>
        <v>0.15503875968992248</v>
      </c>
      <c r="V30" s="106">
        <f>'Beneficiarios CSI_idade (17)'!Y30/'Beneficiarios CSI_idade (17)'!AC30</f>
        <v>0.21395348837209302</v>
      </c>
      <c r="W30" s="106">
        <f>'Beneficiarios CSI_idade (17)'!Z30/'Beneficiarios CSI_idade (17)'!AC30</f>
        <v>0.2558139534883721</v>
      </c>
      <c r="X30" s="106">
        <f>'Beneficiarios CSI_idade (17)'!AA30/'Beneficiarios CSI_idade (17)'!AC30</f>
        <v>0.18759689922480621</v>
      </c>
      <c r="Y30" s="102">
        <f>'Beneficiarios CSI_idade (17)'!AB30/'Beneficiarios CSI_idade (17)'!AC30</f>
        <v>0.18759689922480621</v>
      </c>
      <c r="Z30" s="381"/>
      <c r="AA30" s="101">
        <f>'Beneficiarios CSI_idade (17)'!AE30/'Beneficiarios CSI_idade (17)'!AJ30</f>
        <v>0.15191740412979352</v>
      </c>
      <c r="AB30" s="106">
        <f>'Beneficiarios CSI_idade (17)'!AF30/'Beneficiarios CSI_idade (17)'!AJ30</f>
        <v>0.21386430678466076</v>
      </c>
      <c r="AC30" s="106">
        <f>'Beneficiarios CSI_idade (17)'!AG30/'Beneficiarios CSI_idade (17)'!AJ30</f>
        <v>0.25073746312684364</v>
      </c>
      <c r="AD30" s="106">
        <f>'Beneficiarios CSI_idade (17)'!AH30/'Beneficiarios CSI_idade (17)'!AJ30</f>
        <v>0.18584070796460178</v>
      </c>
      <c r="AE30" s="102">
        <f>'Beneficiarios CSI_idade (17)'!AI30/'Beneficiarios CSI_idade (17)'!AJ30</f>
        <v>0.19764011799410031</v>
      </c>
    </row>
    <row r="31" spans="2:31" s="70" customFormat="1" ht="14.25" customHeight="1" x14ac:dyDescent="0.2">
      <c r="B31" s="28" t="str">
        <f>'Beneficiarios CSI_idade (17)'!B31</f>
        <v>Misericórdia</v>
      </c>
      <c r="C31" s="101">
        <f>'Beneficiarios CSI_idade (17)'!C31/'Beneficiarios CSI_idade (17)'!H31</f>
        <v>8.2926829268292687E-2</v>
      </c>
      <c r="D31" s="106">
        <f>'Beneficiarios CSI_idade (17)'!D31/'Beneficiarios CSI_idade (17)'!H31</f>
        <v>0.18536585365853658</v>
      </c>
      <c r="E31" s="106">
        <f>'Beneficiarios CSI_idade (17)'!E31/'Beneficiarios CSI_idade (17)'!H31</f>
        <v>0.26829268292682928</v>
      </c>
      <c r="F31" s="106">
        <f>'Beneficiarios CSI_idade (17)'!F31/'Beneficiarios CSI_idade (17)'!H31</f>
        <v>0.2</v>
      </c>
      <c r="G31" s="102">
        <f>'Beneficiarios CSI_idade (17)'!G31/'Beneficiarios CSI_idade (17)'!H31</f>
        <v>0.26341463414634148</v>
      </c>
      <c r="H31" s="384"/>
      <c r="I31" s="101">
        <f>'Beneficiarios CSI_idade (17)'!J31/'Beneficiarios CSI_idade (17)'!O31</f>
        <v>8.8669950738916259E-2</v>
      </c>
      <c r="J31" s="106">
        <f>'Beneficiarios CSI_idade (17)'!K31/'Beneficiarios CSI_idade (17)'!O31</f>
        <v>0.19211822660098521</v>
      </c>
      <c r="K31" s="106">
        <f>'Beneficiarios CSI_idade (17)'!L31/'Beneficiarios CSI_idade (17)'!O31</f>
        <v>0.26600985221674878</v>
      </c>
      <c r="L31" s="106">
        <f>'Beneficiarios CSI_idade (17)'!M31/'Beneficiarios CSI_idade (17)'!O31</f>
        <v>0.2019704433497537</v>
      </c>
      <c r="M31" s="102">
        <f>'Beneficiarios CSI_idade (17)'!N31/'Beneficiarios CSI_idade (17)'!O31</f>
        <v>0.25123152709359609</v>
      </c>
      <c r="N31" s="381"/>
      <c r="O31" s="101">
        <f>'Beneficiarios CSI_idade (17)'!Q31/'Beneficiarios CSI_idade (17)'!V31</f>
        <v>9.950248756218906E-2</v>
      </c>
      <c r="P31" s="106">
        <f>'Beneficiarios CSI_idade (17)'!R31/'Beneficiarios CSI_idade (17)'!V31</f>
        <v>0.1890547263681592</v>
      </c>
      <c r="Q31" s="106">
        <f>'Beneficiarios CSI_idade (17)'!S31/'Beneficiarios CSI_idade (17)'!V31</f>
        <v>0.26865671641791045</v>
      </c>
      <c r="R31" s="106">
        <f>'Beneficiarios CSI_idade (17)'!T31/'Beneficiarios CSI_idade (17)'!V31</f>
        <v>0.19900497512437812</v>
      </c>
      <c r="S31" s="102">
        <f>'Beneficiarios CSI_idade (17)'!U31/'Beneficiarios CSI_idade (17)'!V31</f>
        <v>0.24378109452736318</v>
      </c>
      <c r="T31" s="381"/>
      <c r="U31" s="101">
        <f>'Beneficiarios CSI_idade (17)'!X31/'Beneficiarios CSI_idade (17)'!AC31</f>
        <v>0.1044776119402985</v>
      </c>
      <c r="V31" s="106">
        <f>'Beneficiarios CSI_idade (17)'!Y31/'Beneficiarios CSI_idade (17)'!AC31</f>
        <v>0.1890547263681592</v>
      </c>
      <c r="W31" s="106">
        <f>'Beneficiarios CSI_idade (17)'!Z31/'Beneficiarios CSI_idade (17)'!AC31</f>
        <v>0.26865671641791045</v>
      </c>
      <c r="X31" s="106">
        <f>'Beneficiarios CSI_idade (17)'!AA31/'Beneficiarios CSI_idade (17)'!AC31</f>
        <v>0.19900497512437812</v>
      </c>
      <c r="Y31" s="102">
        <f>'Beneficiarios CSI_idade (17)'!AB31/'Beneficiarios CSI_idade (17)'!AC31</f>
        <v>0.23880597014925373</v>
      </c>
      <c r="Z31" s="381"/>
      <c r="AA31" s="101">
        <f>'Beneficiarios CSI_idade (17)'!AE31/'Beneficiarios CSI_idade (17)'!AJ31</f>
        <v>0.10377358490566038</v>
      </c>
      <c r="AB31" s="106">
        <f>'Beneficiarios CSI_idade (17)'!AF31/'Beneficiarios CSI_idade (17)'!AJ31</f>
        <v>0.17924528301886791</v>
      </c>
      <c r="AC31" s="106">
        <f>'Beneficiarios CSI_idade (17)'!AG31/'Beneficiarios CSI_idade (17)'!AJ31</f>
        <v>0.26886792452830188</v>
      </c>
      <c r="AD31" s="106">
        <f>'Beneficiarios CSI_idade (17)'!AH31/'Beneficiarios CSI_idade (17)'!AJ31</f>
        <v>0.19339622641509435</v>
      </c>
      <c r="AE31" s="102">
        <f>'Beneficiarios CSI_idade (17)'!AI31/'Beneficiarios CSI_idade (17)'!AJ31</f>
        <v>0.25471698113207547</v>
      </c>
    </row>
    <row r="32" spans="2:31" s="70" customFormat="1" ht="14.25" customHeight="1" x14ac:dyDescent="0.2">
      <c r="B32" s="28" t="str">
        <f>'Beneficiarios CSI_idade (17)'!B32</f>
        <v>Olivais</v>
      </c>
      <c r="C32" s="101">
        <f>'Beneficiarios CSI_idade (17)'!C32/'Beneficiarios CSI_idade (17)'!H32</f>
        <v>9.0909090909090912E-2</v>
      </c>
      <c r="D32" s="106">
        <f>'Beneficiarios CSI_idade (17)'!D32/'Beneficiarios CSI_idade (17)'!H32</f>
        <v>0.18181818181818182</v>
      </c>
      <c r="E32" s="106">
        <f>'Beneficiarios CSI_idade (17)'!E32/'Beneficiarios CSI_idade (17)'!H32</f>
        <v>0.20821114369501467</v>
      </c>
      <c r="F32" s="106">
        <f>'Beneficiarios CSI_idade (17)'!F32/'Beneficiarios CSI_idade (17)'!H32</f>
        <v>0.23753665689149561</v>
      </c>
      <c r="G32" s="102">
        <f>'Beneficiarios CSI_idade (17)'!G32/'Beneficiarios CSI_idade (17)'!H32</f>
        <v>0.28152492668621704</v>
      </c>
      <c r="H32" s="384"/>
      <c r="I32" s="101">
        <f>'Beneficiarios CSI_idade (17)'!J32/'Beneficiarios CSI_idade (17)'!O32</f>
        <v>0.10632183908045977</v>
      </c>
      <c r="J32" s="106">
        <f>'Beneficiarios CSI_idade (17)'!K32/'Beneficiarios CSI_idade (17)'!O32</f>
        <v>0.18965517241379309</v>
      </c>
      <c r="K32" s="106">
        <f>'Beneficiarios CSI_idade (17)'!L32/'Beneficiarios CSI_idade (17)'!O32</f>
        <v>0.19827586206896552</v>
      </c>
      <c r="L32" s="106">
        <f>'Beneficiarios CSI_idade (17)'!M32/'Beneficiarios CSI_idade (17)'!O32</f>
        <v>0.23275862068965517</v>
      </c>
      <c r="M32" s="102">
        <f>'Beneficiarios CSI_idade (17)'!N32/'Beneficiarios CSI_idade (17)'!O32</f>
        <v>0.27298850574712646</v>
      </c>
      <c r="N32" s="381"/>
      <c r="O32" s="101">
        <f>'Beneficiarios CSI_idade (17)'!Q32/'Beneficiarios CSI_idade (17)'!V32</f>
        <v>0.11714285714285715</v>
      </c>
      <c r="P32" s="106">
        <f>'Beneficiarios CSI_idade (17)'!R32/'Beneficiarios CSI_idade (17)'!V32</f>
        <v>0.19142857142857142</v>
      </c>
      <c r="Q32" s="106">
        <f>'Beneficiarios CSI_idade (17)'!S32/'Beneficiarios CSI_idade (17)'!V32</f>
        <v>0.19714285714285715</v>
      </c>
      <c r="R32" s="106">
        <f>'Beneficiarios CSI_idade (17)'!T32/'Beneficiarios CSI_idade (17)'!V32</f>
        <v>0.22857142857142856</v>
      </c>
      <c r="S32" s="102">
        <f>'Beneficiarios CSI_idade (17)'!U32/'Beneficiarios CSI_idade (17)'!V32</f>
        <v>0.26571428571428574</v>
      </c>
      <c r="T32" s="381"/>
      <c r="U32" s="101">
        <f>'Beneficiarios CSI_idade (17)'!X32/'Beneficiarios CSI_idade (17)'!AC32</f>
        <v>0.1235632183908046</v>
      </c>
      <c r="V32" s="106">
        <f>'Beneficiarios CSI_idade (17)'!Y32/'Beneficiarios CSI_idade (17)'!AC32</f>
        <v>0.19540229885057472</v>
      </c>
      <c r="W32" s="106">
        <f>'Beneficiarios CSI_idade (17)'!Z32/'Beneficiarios CSI_idade (17)'!AC32</f>
        <v>0.19540229885057472</v>
      </c>
      <c r="X32" s="106">
        <f>'Beneficiarios CSI_idade (17)'!AA32/'Beneficiarios CSI_idade (17)'!AC32</f>
        <v>0.22988505747126436</v>
      </c>
      <c r="Y32" s="102">
        <f>'Beneficiarios CSI_idade (17)'!AB32/'Beneficiarios CSI_idade (17)'!AC32</f>
        <v>0.2557471264367816</v>
      </c>
      <c r="Z32" s="381"/>
      <c r="AA32" s="101">
        <f>'Beneficiarios CSI_idade (17)'!AE32/'Beneficiarios CSI_idade (17)'!AJ32</f>
        <v>0.1184573002754821</v>
      </c>
      <c r="AB32" s="106">
        <f>'Beneficiarios CSI_idade (17)'!AF32/'Beneficiarios CSI_idade (17)'!AJ32</f>
        <v>0.18732782369146006</v>
      </c>
      <c r="AC32" s="106">
        <f>'Beneficiarios CSI_idade (17)'!AG32/'Beneficiarios CSI_idade (17)'!AJ32</f>
        <v>0.19834710743801653</v>
      </c>
      <c r="AD32" s="106">
        <f>'Beneficiarios CSI_idade (17)'!AH32/'Beneficiarios CSI_idade (17)'!AJ32</f>
        <v>0.22589531680440772</v>
      </c>
      <c r="AE32" s="102">
        <f>'Beneficiarios CSI_idade (17)'!AI32/'Beneficiarios CSI_idade (17)'!AJ32</f>
        <v>0.26997245179063362</v>
      </c>
    </row>
    <row r="33" spans="2:31" s="70" customFormat="1" ht="14.25" customHeight="1" x14ac:dyDescent="0.2">
      <c r="B33" s="28" t="str">
        <f>'Beneficiarios CSI_idade (17)'!B33</f>
        <v>Parque das Nações</v>
      </c>
      <c r="C33" s="101">
        <f>'Beneficiarios CSI_idade (17)'!C33/'Beneficiarios CSI_idade (17)'!H33</f>
        <v>0.13043478260869565</v>
      </c>
      <c r="D33" s="106">
        <f>'Beneficiarios CSI_idade (17)'!D33/'Beneficiarios CSI_idade (17)'!H33</f>
        <v>0.2608695652173913</v>
      </c>
      <c r="E33" s="106">
        <f>'Beneficiarios CSI_idade (17)'!E33/'Beneficiarios CSI_idade (17)'!H33</f>
        <v>0.27536231884057971</v>
      </c>
      <c r="F33" s="106">
        <f>'Beneficiarios CSI_idade (17)'!F33/'Beneficiarios CSI_idade (17)'!H33</f>
        <v>0.13043478260869565</v>
      </c>
      <c r="G33" s="102">
        <f>'Beneficiarios CSI_idade (17)'!G33/'Beneficiarios CSI_idade (17)'!H33</f>
        <v>0.20289855072463769</v>
      </c>
      <c r="H33" s="384"/>
      <c r="I33" s="101">
        <f>'Beneficiarios CSI_idade (17)'!J33/'Beneficiarios CSI_idade (17)'!O33</f>
        <v>0.15714285714285714</v>
      </c>
      <c r="J33" s="106">
        <f>'Beneficiarios CSI_idade (17)'!K33/'Beneficiarios CSI_idade (17)'!O33</f>
        <v>0.25714285714285712</v>
      </c>
      <c r="K33" s="106">
        <f>'Beneficiarios CSI_idade (17)'!L33/'Beneficiarios CSI_idade (17)'!O33</f>
        <v>0.25714285714285712</v>
      </c>
      <c r="L33" s="106">
        <f>'Beneficiarios CSI_idade (17)'!M33/'Beneficiarios CSI_idade (17)'!O33</f>
        <v>0.12857142857142856</v>
      </c>
      <c r="M33" s="102">
        <f>'Beneficiarios CSI_idade (17)'!N33/'Beneficiarios CSI_idade (17)'!O33</f>
        <v>0.2</v>
      </c>
      <c r="N33" s="381"/>
      <c r="O33" s="101">
        <f>'Beneficiarios CSI_idade (17)'!Q33/'Beneficiarios CSI_idade (17)'!V33</f>
        <v>0.15492957746478872</v>
      </c>
      <c r="P33" s="106">
        <f>'Beneficiarios CSI_idade (17)'!R33/'Beneficiarios CSI_idade (17)'!V33</f>
        <v>0.28169014084507044</v>
      </c>
      <c r="Q33" s="106">
        <f>'Beneficiarios CSI_idade (17)'!S33/'Beneficiarios CSI_idade (17)'!V33</f>
        <v>0.25352112676056338</v>
      </c>
      <c r="R33" s="106">
        <f>'Beneficiarios CSI_idade (17)'!T33/'Beneficiarios CSI_idade (17)'!V33</f>
        <v>0.12676056338028169</v>
      </c>
      <c r="S33" s="102">
        <f>'Beneficiarios CSI_idade (17)'!U33/'Beneficiarios CSI_idade (17)'!V33</f>
        <v>0.18309859154929578</v>
      </c>
      <c r="T33" s="381"/>
      <c r="U33" s="101">
        <f>'Beneficiarios CSI_idade (17)'!X33/'Beneficiarios CSI_idade (17)'!AC33</f>
        <v>0.16666666666666666</v>
      </c>
      <c r="V33" s="106">
        <f>'Beneficiarios CSI_idade (17)'!Y33/'Beneficiarios CSI_idade (17)'!AC33</f>
        <v>0.27777777777777779</v>
      </c>
      <c r="W33" s="106">
        <f>'Beneficiarios CSI_idade (17)'!Z33/'Beneficiarios CSI_idade (17)'!AC33</f>
        <v>0.25</v>
      </c>
      <c r="X33" s="106">
        <f>'Beneficiarios CSI_idade (17)'!AA33/'Beneficiarios CSI_idade (17)'!AC33</f>
        <v>0.125</v>
      </c>
      <c r="Y33" s="102">
        <f>'Beneficiarios CSI_idade (17)'!AB33/'Beneficiarios CSI_idade (17)'!AC33</f>
        <v>0.18055555555555555</v>
      </c>
      <c r="Z33" s="381"/>
      <c r="AA33" s="101">
        <f>'Beneficiarios CSI_idade (17)'!AE33/'Beneficiarios CSI_idade (17)'!AJ33</f>
        <v>0.15789473684210525</v>
      </c>
      <c r="AB33" s="106">
        <f>'Beneficiarios CSI_idade (17)'!AF33/'Beneficiarios CSI_idade (17)'!AJ33</f>
        <v>0.27631578947368424</v>
      </c>
      <c r="AC33" s="106">
        <f>'Beneficiarios CSI_idade (17)'!AG33/'Beneficiarios CSI_idade (17)'!AJ33</f>
        <v>0.25</v>
      </c>
      <c r="AD33" s="106">
        <f>'Beneficiarios CSI_idade (17)'!AH33/'Beneficiarios CSI_idade (17)'!AJ33</f>
        <v>0.11842105263157894</v>
      </c>
      <c r="AE33" s="102">
        <f>'Beneficiarios CSI_idade (17)'!AI33/'Beneficiarios CSI_idade (17)'!AJ33</f>
        <v>0.19736842105263158</v>
      </c>
    </row>
    <row r="34" spans="2:31" s="70" customFormat="1" ht="14.25" customHeight="1" x14ac:dyDescent="0.2">
      <c r="B34" s="28" t="str">
        <f>'Beneficiarios CSI_idade (17)'!B34</f>
        <v>Penha de França</v>
      </c>
      <c r="C34" s="101">
        <f>'Beneficiarios CSI_idade (17)'!C34/'Beneficiarios CSI_idade (17)'!H34</f>
        <v>0.10344827586206896</v>
      </c>
      <c r="D34" s="106">
        <f>'Beneficiarios CSI_idade (17)'!D34/'Beneficiarios CSI_idade (17)'!H34</f>
        <v>0.21767241379310345</v>
      </c>
      <c r="E34" s="106">
        <f>'Beneficiarios CSI_idade (17)'!E34/'Beneficiarios CSI_idade (17)'!H34</f>
        <v>0.21336206896551724</v>
      </c>
      <c r="F34" s="106">
        <f>'Beneficiarios CSI_idade (17)'!F34/'Beneficiarios CSI_idade (17)'!H34</f>
        <v>0.1961206896551724</v>
      </c>
      <c r="G34" s="102">
        <f>'Beneficiarios CSI_idade (17)'!G34/'Beneficiarios CSI_idade (17)'!H34</f>
        <v>0.26939655172413796</v>
      </c>
      <c r="H34" s="384"/>
      <c r="I34" s="101">
        <f>'Beneficiarios CSI_idade (17)'!J34/'Beneficiarios CSI_idade (17)'!O34</f>
        <v>0.11228813559322035</v>
      </c>
      <c r="J34" s="106">
        <f>'Beneficiarios CSI_idade (17)'!K34/'Beneficiarios CSI_idade (17)'!O34</f>
        <v>0.22033898305084745</v>
      </c>
      <c r="K34" s="106">
        <f>'Beneficiarios CSI_idade (17)'!L34/'Beneficiarios CSI_idade (17)'!O34</f>
        <v>0.21610169491525424</v>
      </c>
      <c r="L34" s="106">
        <f>'Beneficiarios CSI_idade (17)'!M34/'Beneficiarios CSI_idade (17)'!O34</f>
        <v>0.19067796610169491</v>
      </c>
      <c r="M34" s="102">
        <f>'Beneficiarios CSI_idade (17)'!N34/'Beneficiarios CSI_idade (17)'!O34</f>
        <v>0.26059322033898308</v>
      </c>
      <c r="N34" s="381"/>
      <c r="O34" s="101">
        <f>'Beneficiarios CSI_idade (17)'!Q34/'Beneficiarios CSI_idade (17)'!V34</f>
        <v>0.12127659574468085</v>
      </c>
      <c r="P34" s="106">
        <f>'Beneficiarios CSI_idade (17)'!R34/'Beneficiarios CSI_idade (17)'!V34</f>
        <v>0.22553191489361701</v>
      </c>
      <c r="Q34" s="106">
        <f>'Beneficiarios CSI_idade (17)'!S34/'Beneficiarios CSI_idade (17)'!V34</f>
        <v>0.2148936170212766</v>
      </c>
      <c r="R34" s="106">
        <f>'Beneficiarios CSI_idade (17)'!T34/'Beneficiarios CSI_idade (17)'!V34</f>
        <v>0.18936170212765957</v>
      </c>
      <c r="S34" s="102">
        <f>'Beneficiarios CSI_idade (17)'!U34/'Beneficiarios CSI_idade (17)'!V34</f>
        <v>0.24893617021276596</v>
      </c>
      <c r="T34" s="381"/>
      <c r="U34" s="101">
        <f>'Beneficiarios CSI_idade (17)'!X34/'Beneficiarios CSI_idade (17)'!AC34</f>
        <v>0.12684989429175475</v>
      </c>
      <c r="V34" s="106">
        <f>'Beneficiarios CSI_idade (17)'!Y34/'Beneficiarios CSI_idade (17)'!AC34</f>
        <v>0.22832980972515857</v>
      </c>
      <c r="W34" s="106">
        <f>'Beneficiarios CSI_idade (17)'!Z34/'Beneficiarios CSI_idade (17)'!AC34</f>
        <v>0.21564482029598309</v>
      </c>
      <c r="X34" s="106">
        <f>'Beneficiarios CSI_idade (17)'!AA34/'Beneficiarios CSI_idade (17)'!AC34</f>
        <v>0.19027484143763213</v>
      </c>
      <c r="Y34" s="102">
        <f>'Beneficiarios CSI_idade (17)'!AB34/'Beneficiarios CSI_idade (17)'!AC34</f>
        <v>0.23890063424947147</v>
      </c>
      <c r="Z34" s="381"/>
      <c r="AA34" s="101">
        <f>'Beneficiarios CSI_idade (17)'!AE34/'Beneficiarios CSI_idade (17)'!AJ34</f>
        <v>0.12320328542094455</v>
      </c>
      <c r="AB34" s="106">
        <f>'Beneficiarios CSI_idade (17)'!AF34/'Beneficiarios CSI_idade (17)'!AJ34</f>
        <v>0.22381930184804927</v>
      </c>
      <c r="AC34" s="106">
        <f>'Beneficiarios CSI_idade (17)'!AG34/'Beneficiarios CSI_idade (17)'!AJ34</f>
        <v>0.21149897330595482</v>
      </c>
      <c r="AD34" s="106">
        <f>'Beneficiarios CSI_idade (17)'!AH34/'Beneficiarios CSI_idade (17)'!AJ34</f>
        <v>0.18891170431211499</v>
      </c>
      <c r="AE34" s="102">
        <f>'Beneficiarios CSI_idade (17)'!AI34/'Beneficiarios CSI_idade (17)'!AJ34</f>
        <v>0.25256673511293637</v>
      </c>
    </row>
    <row r="35" spans="2:31" s="70" customFormat="1" ht="14.25" customHeight="1" x14ac:dyDescent="0.2">
      <c r="B35" s="28" t="str">
        <f>'Beneficiarios CSI_idade (17)'!B35</f>
        <v>Santa Clara</v>
      </c>
      <c r="C35" s="101">
        <f>'Beneficiarios CSI_idade (17)'!C35/'Beneficiarios CSI_idade (17)'!H35</f>
        <v>0.15730337078651685</v>
      </c>
      <c r="D35" s="106">
        <f>'Beneficiarios CSI_idade (17)'!D35/'Beneficiarios CSI_idade (17)'!H35</f>
        <v>0.22752808988764045</v>
      </c>
      <c r="E35" s="106">
        <f>'Beneficiarios CSI_idade (17)'!E35/'Beneficiarios CSI_idade (17)'!H35</f>
        <v>0.21067415730337077</v>
      </c>
      <c r="F35" s="106">
        <f>'Beneficiarios CSI_idade (17)'!F35/'Beneficiarios CSI_idade (17)'!H35</f>
        <v>0.19662921348314608</v>
      </c>
      <c r="G35" s="102">
        <f>'Beneficiarios CSI_idade (17)'!G35/'Beneficiarios CSI_idade (17)'!H35</f>
        <v>0.20786516853932585</v>
      </c>
      <c r="H35" s="384"/>
      <c r="I35" s="101">
        <f>'Beneficiarios CSI_idade (17)'!J35/'Beneficiarios CSI_idade (17)'!O35</f>
        <v>0.16292134831460675</v>
      </c>
      <c r="J35" s="106">
        <f>'Beneficiarios CSI_idade (17)'!K35/'Beneficiarios CSI_idade (17)'!O35</f>
        <v>0.2247191011235955</v>
      </c>
      <c r="K35" s="106">
        <f>'Beneficiarios CSI_idade (17)'!L35/'Beneficiarios CSI_idade (17)'!O35</f>
        <v>0.20786516853932585</v>
      </c>
      <c r="L35" s="106">
        <f>'Beneficiarios CSI_idade (17)'!M35/'Beneficiarios CSI_idade (17)'!O35</f>
        <v>0.20224719101123595</v>
      </c>
      <c r="M35" s="102">
        <f>'Beneficiarios CSI_idade (17)'!N35/'Beneficiarios CSI_idade (17)'!O35</f>
        <v>0.20224719101123595</v>
      </c>
      <c r="N35" s="381"/>
      <c r="O35" s="101">
        <f>'Beneficiarios CSI_idade (17)'!Q35/'Beneficiarios CSI_idade (17)'!V35</f>
        <v>0.17086834733893558</v>
      </c>
      <c r="P35" s="106">
        <f>'Beneficiarios CSI_idade (17)'!R35/'Beneficiarios CSI_idade (17)'!V35</f>
        <v>0.22689075630252101</v>
      </c>
      <c r="Q35" s="106">
        <f>'Beneficiarios CSI_idade (17)'!S35/'Beneficiarios CSI_idade (17)'!V35</f>
        <v>0.20448179271708683</v>
      </c>
      <c r="R35" s="106">
        <f>'Beneficiarios CSI_idade (17)'!T35/'Beneficiarios CSI_idade (17)'!V35</f>
        <v>0.20448179271708683</v>
      </c>
      <c r="S35" s="102">
        <f>'Beneficiarios CSI_idade (17)'!U35/'Beneficiarios CSI_idade (17)'!V35</f>
        <v>0.19327731092436976</v>
      </c>
      <c r="T35" s="381"/>
      <c r="U35" s="101">
        <f>'Beneficiarios CSI_idade (17)'!X35/'Beneficiarios CSI_idade (17)'!AC35</f>
        <v>0.17927170868347339</v>
      </c>
      <c r="V35" s="106">
        <f>'Beneficiarios CSI_idade (17)'!Y35/'Beneficiarios CSI_idade (17)'!AC35</f>
        <v>0.22969187675070027</v>
      </c>
      <c r="W35" s="106">
        <f>'Beneficiarios CSI_idade (17)'!Z35/'Beneficiarios CSI_idade (17)'!AC35</f>
        <v>0.20448179271708683</v>
      </c>
      <c r="X35" s="106">
        <f>'Beneficiarios CSI_idade (17)'!AA35/'Beneficiarios CSI_idade (17)'!AC35</f>
        <v>0.20168067226890757</v>
      </c>
      <c r="Y35" s="102">
        <f>'Beneficiarios CSI_idade (17)'!AB35/'Beneficiarios CSI_idade (17)'!AC35</f>
        <v>0.18487394957983194</v>
      </c>
      <c r="Z35" s="381"/>
      <c r="AA35" s="101">
        <f>'Beneficiarios CSI_idade (17)'!AE35/'Beneficiarios CSI_idade (17)'!AJ35</f>
        <v>0.17066666666666666</v>
      </c>
      <c r="AB35" s="106">
        <f>'Beneficiarios CSI_idade (17)'!AF35/'Beneficiarios CSI_idade (17)'!AJ35</f>
        <v>0.22933333333333333</v>
      </c>
      <c r="AC35" s="106">
        <f>'Beneficiarios CSI_idade (17)'!AG35/'Beneficiarios CSI_idade (17)'!AJ35</f>
        <v>0.20266666666666666</v>
      </c>
      <c r="AD35" s="106">
        <f>'Beneficiarios CSI_idade (17)'!AH35/'Beneficiarios CSI_idade (17)'!AJ35</f>
        <v>0.19466666666666665</v>
      </c>
      <c r="AE35" s="102">
        <f>'Beneficiarios CSI_idade (17)'!AI35/'Beneficiarios CSI_idade (17)'!AJ35</f>
        <v>0.20266666666666666</v>
      </c>
    </row>
    <row r="36" spans="2:31" s="70" customFormat="1" ht="14.25" customHeight="1" x14ac:dyDescent="0.2">
      <c r="B36" s="28" t="str">
        <f>'Beneficiarios CSI_idade (17)'!B36</f>
        <v>Santa Maria Maior</v>
      </c>
      <c r="C36" s="101">
        <f>'Beneficiarios CSI_idade (17)'!C36/'Beneficiarios CSI_idade (17)'!H36</f>
        <v>0.10245901639344263</v>
      </c>
      <c r="D36" s="106">
        <f>'Beneficiarios CSI_idade (17)'!D36/'Beneficiarios CSI_idade (17)'!H36</f>
        <v>0.22131147540983606</v>
      </c>
      <c r="E36" s="106">
        <f>'Beneficiarios CSI_idade (17)'!E36/'Beneficiarios CSI_idade (17)'!H36</f>
        <v>0.20081967213114754</v>
      </c>
      <c r="F36" s="106">
        <f>'Beneficiarios CSI_idade (17)'!F36/'Beneficiarios CSI_idade (17)'!H36</f>
        <v>0.25</v>
      </c>
      <c r="G36" s="102">
        <f>'Beneficiarios CSI_idade (17)'!G36/'Beneficiarios CSI_idade (17)'!H36</f>
        <v>0.22540983606557377</v>
      </c>
      <c r="H36" s="384"/>
      <c r="I36" s="101">
        <f>'Beneficiarios CSI_idade (17)'!J36/'Beneficiarios CSI_idade (17)'!O36</f>
        <v>0.10121457489878542</v>
      </c>
      <c r="J36" s="106">
        <f>'Beneficiarios CSI_idade (17)'!K36/'Beneficiarios CSI_idade (17)'!O36</f>
        <v>0.2145748987854251</v>
      </c>
      <c r="K36" s="106">
        <f>'Beneficiarios CSI_idade (17)'!L36/'Beneficiarios CSI_idade (17)'!O36</f>
        <v>0.21052631578947367</v>
      </c>
      <c r="L36" s="106">
        <f>'Beneficiarios CSI_idade (17)'!M36/'Beneficiarios CSI_idade (17)'!O36</f>
        <v>0.25101214574898784</v>
      </c>
      <c r="M36" s="102">
        <f>'Beneficiarios CSI_idade (17)'!N36/'Beneficiarios CSI_idade (17)'!O36</f>
        <v>0.22267206477732793</v>
      </c>
      <c r="N36" s="381"/>
      <c r="O36" s="101">
        <f>'Beneficiarios CSI_idade (17)'!Q36/'Beneficiarios CSI_idade (17)'!V36</f>
        <v>9.9585062240663894E-2</v>
      </c>
      <c r="P36" s="106">
        <f>'Beneficiarios CSI_idade (17)'!R36/'Beneficiarios CSI_idade (17)'!V36</f>
        <v>0.22821576763485477</v>
      </c>
      <c r="Q36" s="106">
        <f>'Beneficiarios CSI_idade (17)'!S36/'Beneficiarios CSI_idade (17)'!V36</f>
        <v>0.2074688796680498</v>
      </c>
      <c r="R36" s="106">
        <f>'Beneficiarios CSI_idade (17)'!T36/'Beneficiarios CSI_idade (17)'!V36</f>
        <v>0.25311203319502074</v>
      </c>
      <c r="S36" s="102">
        <f>'Beneficiarios CSI_idade (17)'!U36/'Beneficiarios CSI_idade (17)'!V36</f>
        <v>0.21161825726141079</v>
      </c>
      <c r="T36" s="381"/>
      <c r="U36" s="101">
        <f>'Beneficiarios CSI_idade (17)'!X36/'Beneficiarios CSI_idade (17)'!AC36</f>
        <v>0.10212765957446808</v>
      </c>
      <c r="V36" s="106">
        <f>'Beneficiarios CSI_idade (17)'!Y36/'Beneficiarios CSI_idade (17)'!AC36</f>
        <v>0.23404255319148937</v>
      </c>
      <c r="W36" s="106">
        <f>'Beneficiarios CSI_idade (17)'!Z36/'Beneficiarios CSI_idade (17)'!AC36</f>
        <v>0.20851063829787234</v>
      </c>
      <c r="X36" s="106">
        <f>'Beneficiarios CSI_idade (17)'!AA36/'Beneficiarios CSI_idade (17)'!AC36</f>
        <v>0.25106382978723402</v>
      </c>
      <c r="Y36" s="102">
        <f>'Beneficiarios CSI_idade (17)'!AB36/'Beneficiarios CSI_idade (17)'!AC36</f>
        <v>0.20425531914893616</v>
      </c>
      <c r="Z36" s="381"/>
      <c r="AA36" s="101">
        <f>'Beneficiarios CSI_idade (17)'!AE36/'Beneficiarios CSI_idade (17)'!AJ36</f>
        <v>0.10236220472440945</v>
      </c>
      <c r="AB36" s="106">
        <f>'Beneficiarios CSI_idade (17)'!AF36/'Beneficiarios CSI_idade (17)'!AJ36</f>
        <v>0.2283464566929134</v>
      </c>
      <c r="AC36" s="106">
        <f>'Beneficiarios CSI_idade (17)'!AG36/'Beneficiarios CSI_idade (17)'!AJ36</f>
        <v>0.20472440944881889</v>
      </c>
      <c r="AD36" s="106">
        <f>'Beneficiarios CSI_idade (17)'!AH36/'Beneficiarios CSI_idade (17)'!AJ36</f>
        <v>0.24409448818897639</v>
      </c>
      <c r="AE36" s="102">
        <f>'Beneficiarios CSI_idade (17)'!AI36/'Beneficiarios CSI_idade (17)'!AJ36</f>
        <v>0.22047244094488189</v>
      </c>
    </row>
    <row r="37" spans="2:31" s="70" customFormat="1" ht="14.25" customHeight="1" x14ac:dyDescent="0.2">
      <c r="B37" s="28" t="str">
        <f>'Beneficiarios CSI_idade (17)'!B37</f>
        <v>Santo António</v>
      </c>
      <c r="C37" s="101">
        <f>'Beneficiarios CSI_idade (17)'!C37/'Beneficiarios CSI_idade (17)'!H37</f>
        <v>7.4999999999999997E-2</v>
      </c>
      <c r="D37" s="106">
        <f>'Beneficiarios CSI_idade (17)'!D37/'Beneficiarios CSI_idade (17)'!H37</f>
        <v>0.22500000000000001</v>
      </c>
      <c r="E37" s="106">
        <f>'Beneficiarios CSI_idade (17)'!E37/'Beneficiarios CSI_idade (17)'!H37</f>
        <v>0.19375000000000001</v>
      </c>
      <c r="F37" s="106">
        <f>'Beneficiarios CSI_idade (17)'!F37/'Beneficiarios CSI_idade (17)'!H37</f>
        <v>0.22500000000000001</v>
      </c>
      <c r="G37" s="102">
        <f>'Beneficiarios CSI_idade (17)'!G37/'Beneficiarios CSI_idade (17)'!H37</f>
        <v>0.28125</v>
      </c>
      <c r="H37" s="384"/>
      <c r="I37" s="101">
        <f>'Beneficiarios CSI_idade (17)'!J37/'Beneficiarios CSI_idade (17)'!O37</f>
        <v>7.4534161490683232E-2</v>
      </c>
      <c r="J37" s="106">
        <f>'Beneficiarios CSI_idade (17)'!K37/'Beneficiarios CSI_idade (17)'!O37</f>
        <v>0.22981366459627328</v>
      </c>
      <c r="K37" s="106">
        <f>'Beneficiarios CSI_idade (17)'!L37/'Beneficiarios CSI_idade (17)'!O37</f>
        <v>0.19254658385093168</v>
      </c>
      <c r="L37" s="106">
        <f>'Beneficiarios CSI_idade (17)'!M37/'Beneficiarios CSI_idade (17)'!O37</f>
        <v>0.2236024844720497</v>
      </c>
      <c r="M37" s="102">
        <f>'Beneficiarios CSI_idade (17)'!N37/'Beneficiarios CSI_idade (17)'!O37</f>
        <v>0.27950310559006208</v>
      </c>
      <c r="N37" s="381"/>
      <c r="O37" s="101">
        <f>'Beneficiarios CSI_idade (17)'!Q37/'Beneficiarios CSI_idade (17)'!V37</f>
        <v>7.5949367088607597E-2</v>
      </c>
      <c r="P37" s="106">
        <f>'Beneficiarios CSI_idade (17)'!R37/'Beneficiarios CSI_idade (17)'!V37</f>
        <v>0.23417721518987342</v>
      </c>
      <c r="Q37" s="106">
        <f>'Beneficiarios CSI_idade (17)'!S37/'Beneficiarios CSI_idade (17)'!V37</f>
        <v>0.19620253164556961</v>
      </c>
      <c r="R37" s="106">
        <f>'Beneficiarios CSI_idade (17)'!T37/'Beneficiarios CSI_idade (17)'!V37</f>
        <v>0.22151898734177214</v>
      </c>
      <c r="S37" s="102">
        <f>'Beneficiarios CSI_idade (17)'!U37/'Beneficiarios CSI_idade (17)'!V37</f>
        <v>0.27215189873417722</v>
      </c>
      <c r="T37" s="381"/>
      <c r="U37" s="101">
        <f>'Beneficiarios CSI_idade (17)'!X37/'Beneficiarios CSI_idade (17)'!AC37</f>
        <v>9.375E-2</v>
      </c>
      <c r="V37" s="106">
        <f>'Beneficiarios CSI_idade (17)'!Y37/'Beneficiarios CSI_idade (17)'!AC37</f>
        <v>0.22500000000000001</v>
      </c>
      <c r="W37" s="106">
        <f>'Beneficiarios CSI_idade (17)'!Z37/'Beneficiarios CSI_idade (17)'!AC37</f>
        <v>0.19375000000000001</v>
      </c>
      <c r="X37" s="106">
        <f>'Beneficiarios CSI_idade (17)'!AA37/'Beneficiarios CSI_idade (17)'!AC37</f>
        <v>0.21875</v>
      </c>
      <c r="Y37" s="102">
        <f>'Beneficiarios CSI_idade (17)'!AB37/'Beneficiarios CSI_idade (17)'!AC37</f>
        <v>0.26874999999999999</v>
      </c>
      <c r="Z37" s="381"/>
      <c r="AA37" s="101">
        <f>'Beneficiarios CSI_idade (17)'!AE37/'Beneficiarios CSI_idade (17)'!AJ37</f>
        <v>8.7499999999999994E-2</v>
      </c>
      <c r="AB37" s="106">
        <f>'Beneficiarios CSI_idade (17)'!AF37/'Beneficiarios CSI_idade (17)'!AJ37</f>
        <v>0.22500000000000001</v>
      </c>
      <c r="AC37" s="106">
        <f>'Beneficiarios CSI_idade (17)'!AG37/'Beneficiarios CSI_idade (17)'!AJ37</f>
        <v>0.1875</v>
      </c>
      <c r="AD37" s="106">
        <f>'Beneficiarios CSI_idade (17)'!AH37/'Beneficiarios CSI_idade (17)'!AJ37</f>
        <v>0.22500000000000001</v>
      </c>
      <c r="AE37" s="102">
        <f>'Beneficiarios CSI_idade (17)'!AI37/'Beneficiarios CSI_idade (17)'!AJ37</f>
        <v>0.27500000000000002</v>
      </c>
    </row>
    <row r="38" spans="2:31" s="70" customFormat="1" ht="14.25" customHeight="1" x14ac:dyDescent="0.2">
      <c r="B38" s="28" t="str">
        <f>'Beneficiarios CSI_idade (17)'!B38</f>
        <v>São Domingos de Benfica</v>
      </c>
      <c r="C38" s="101">
        <f>'Beneficiarios CSI_idade (17)'!C38/'Beneficiarios CSI_idade (17)'!H38</f>
        <v>0.11224489795918367</v>
      </c>
      <c r="D38" s="106">
        <f>'Beneficiarios CSI_idade (17)'!D38/'Beneficiarios CSI_idade (17)'!H38</f>
        <v>0.20918367346938777</v>
      </c>
      <c r="E38" s="106">
        <f>'Beneficiarios CSI_idade (17)'!E38/'Beneficiarios CSI_idade (17)'!H38</f>
        <v>0.21938775510204081</v>
      </c>
      <c r="F38" s="106">
        <f>'Beneficiarios CSI_idade (17)'!F38/'Beneficiarios CSI_idade (17)'!H38</f>
        <v>0.19387755102040816</v>
      </c>
      <c r="G38" s="102">
        <f>'Beneficiarios CSI_idade (17)'!G38/'Beneficiarios CSI_idade (17)'!H38</f>
        <v>0.26530612244897961</v>
      </c>
      <c r="H38" s="384"/>
      <c r="I38" s="101">
        <f>'Beneficiarios CSI_idade (17)'!J38/'Beneficiarios CSI_idade (17)'!O38</f>
        <v>0.12</v>
      </c>
      <c r="J38" s="106">
        <f>'Beneficiarios CSI_idade (17)'!K38/'Beneficiarios CSI_idade (17)'!O38</f>
        <v>0.22</v>
      </c>
      <c r="K38" s="106">
        <f>'Beneficiarios CSI_idade (17)'!L38/'Beneficiarios CSI_idade (17)'!O38</f>
        <v>0.215</v>
      </c>
      <c r="L38" s="106">
        <f>'Beneficiarios CSI_idade (17)'!M38/'Beneficiarios CSI_idade (17)'!O38</f>
        <v>0.19</v>
      </c>
      <c r="M38" s="102">
        <f>'Beneficiarios CSI_idade (17)'!N38/'Beneficiarios CSI_idade (17)'!O38</f>
        <v>0.255</v>
      </c>
      <c r="N38" s="381"/>
      <c r="O38" s="101">
        <f>'Beneficiarios CSI_idade (17)'!Q38/'Beneficiarios CSI_idade (17)'!V38</f>
        <v>0.12121212121212122</v>
      </c>
      <c r="P38" s="106">
        <f>'Beneficiarios CSI_idade (17)'!R38/'Beneficiarios CSI_idade (17)'!V38</f>
        <v>0.22222222222222221</v>
      </c>
      <c r="Q38" s="106">
        <f>'Beneficiarios CSI_idade (17)'!S38/'Beneficiarios CSI_idade (17)'!V38</f>
        <v>0.21717171717171718</v>
      </c>
      <c r="R38" s="106">
        <f>'Beneficiarios CSI_idade (17)'!T38/'Beneficiarios CSI_idade (17)'!V38</f>
        <v>0.19191919191919191</v>
      </c>
      <c r="S38" s="102">
        <f>'Beneficiarios CSI_idade (17)'!U38/'Beneficiarios CSI_idade (17)'!V38</f>
        <v>0.24747474747474749</v>
      </c>
      <c r="T38" s="381"/>
      <c r="U38" s="101">
        <f>'Beneficiarios CSI_idade (17)'!X38/'Beneficiarios CSI_idade (17)'!AC38</f>
        <v>0.13197969543147209</v>
      </c>
      <c r="V38" s="106">
        <f>'Beneficiarios CSI_idade (17)'!Y38/'Beneficiarios CSI_idade (17)'!AC38</f>
        <v>0.22842639593908629</v>
      </c>
      <c r="W38" s="106">
        <f>'Beneficiarios CSI_idade (17)'!Z38/'Beneficiarios CSI_idade (17)'!AC38</f>
        <v>0.21319796954314721</v>
      </c>
      <c r="X38" s="106">
        <f>'Beneficiarios CSI_idade (17)'!AA38/'Beneficiarios CSI_idade (17)'!AC38</f>
        <v>0.18781725888324874</v>
      </c>
      <c r="Y38" s="102">
        <f>'Beneficiarios CSI_idade (17)'!AB38/'Beneficiarios CSI_idade (17)'!AC38</f>
        <v>0.23857868020304568</v>
      </c>
      <c r="Z38" s="381"/>
      <c r="AA38" s="101">
        <f>'Beneficiarios CSI_idade (17)'!AE38/'Beneficiarios CSI_idade (17)'!AJ38</f>
        <v>0.13043478260869565</v>
      </c>
      <c r="AB38" s="106">
        <f>'Beneficiarios CSI_idade (17)'!AF38/'Beneficiarios CSI_idade (17)'!AJ38</f>
        <v>0.21739130434782608</v>
      </c>
      <c r="AC38" s="106">
        <f>'Beneficiarios CSI_idade (17)'!AG38/'Beneficiarios CSI_idade (17)'!AJ38</f>
        <v>0.21739130434782608</v>
      </c>
      <c r="AD38" s="106">
        <f>'Beneficiarios CSI_idade (17)'!AH38/'Beneficiarios CSI_idade (17)'!AJ38</f>
        <v>0.18357487922705315</v>
      </c>
      <c r="AE38" s="102">
        <f>'Beneficiarios CSI_idade (17)'!AI38/'Beneficiarios CSI_idade (17)'!AJ38</f>
        <v>0.25120772946859904</v>
      </c>
    </row>
    <row r="39" spans="2:31" s="70" customFormat="1" ht="14.25" customHeight="1" x14ac:dyDescent="0.2">
      <c r="B39" s="28" t="str">
        <f>'Beneficiarios CSI_idade (17)'!B39</f>
        <v>São Vicente</v>
      </c>
      <c r="C39" s="103">
        <f>'Beneficiarios CSI_idade (17)'!C39/'Beneficiarios CSI_idade (17)'!H39</f>
        <v>0.10096153846153846</v>
      </c>
      <c r="D39" s="107">
        <f>'Beneficiarios CSI_idade (17)'!D39/'Beneficiarios CSI_idade (17)'!H39</f>
        <v>0.17788461538461539</v>
      </c>
      <c r="E39" s="107">
        <f>'Beneficiarios CSI_idade (17)'!E39/'Beneficiarios CSI_idade (17)'!H39</f>
        <v>0.25</v>
      </c>
      <c r="F39" s="107">
        <f>'Beneficiarios CSI_idade (17)'!F39/'Beneficiarios CSI_idade (17)'!H39</f>
        <v>0.23076923076923078</v>
      </c>
      <c r="G39" s="104">
        <f>'Beneficiarios CSI_idade (17)'!G39/'Beneficiarios CSI_idade (17)'!H39</f>
        <v>0.24038461538461539</v>
      </c>
      <c r="H39" s="384"/>
      <c r="I39" s="103">
        <f>'Beneficiarios CSI_idade (17)'!J39/'Beneficiarios CSI_idade (17)'!O39</f>
        <v>0.10628019323671498</v>
      </c>
      <c r="J39" s="107">
        <f>'Beneficiarios CSI_idade (17)'!K39/'Beneficiarios CSI_idade (17)'!O39</f>
        <v>0.17874396135265699</v>
      </c>
      <c r="K39" s="107">
        <f>'Beneficiarios CSI_idade (17)'!L39/'Beneficiarios CSI_idade (17)'!O39</f>
        <v>0.24154589371980675</v>
      </c>
      <c r="L39" s="107">
        <f>'Beneficiarios CSI_idade (17)'!M39/'Beneficiarios CSI_idade (17)'!O39</f>
        <v>0.24154589371980675</v>
      </c>
      <c r="M39" s="104">
        <f>'Beneficiarios CSI_idade (17)'!N39/'Beneficiarios CSI_idade (17)'!O39</f>
        <v>0.2318840579710145</v>
      </c>
      <c r="N39" s="381"/>
      <c r="O39" s="103">
        <f>'Beneficiarios CSI_idade (17)'!Q39/'Beneficiarios CSI_idade (17)'!V39</f>
        <v>0.12315270935960591</v>
      </c>
      <c r="P39" s="107">
        <f>'Beneficiarios CSI_idade (17)'!R39/'Beneficiarios CSI_idade (17)'!V39</f>
        <v>0.17733990147783252</v>
      </c>
      <c r="Q39" s="107">
        <f>'Beneficiarios CSI_idade (17)'!S39/'Beneficiarios CSI_idade (17)'!V39</f>
        <v>0.23645320197044334</v>
      </c>
      <c r="R39" s="107">
        <f>'Beneficiarios CSI_idade (17)'!T39/'Beneficiarios CSI_idade (17)'!V39</f>
        <v>0.2413793103448276</v>
      </c>
      <c r="S39" s="104">
        <f>'Beneficiarios CSI_idade (17)'!U39/'Beneficiarios CSI_idade (17)'!V39</f>
        <v>0.22167487684729065</v>
      </c>
      <c r="T39" s="381"/>
      <c r="U39" s="103">
        <f>'Beneficiarios CSI_idade (17)'!X39/'Beneficiarios CSI_idade (17)'!AC39</f>
        <v>0.12935323383084577</v>
      </c>
      <c r="V39" s="107">
        <f>'Beneficiarios CSI_idade (17)'!Y39/'Beneficiarios CSI_idade (17)'!AC39</f>
        <v>0.17910447761194029</v>
      </c>
      <c r="W39" s="107">
        <f>'Beneficiarios CSI_idade (17)'!Z39/'Beneficiarios CSI_idade (17)'!AC39</f>
        <v>0.23383084577114427</v>
      </c>
      <c r="X39" s="107">
        <f>'Beneficiarios CSI_idade (17)'!AA39/'Beneficiarios CSI_idade (17)'!AC39</f>
        <v>0.23383084577114427</v>
      </c>
      <c r="Y39" s="104">
        <f>'Beneficiarios CSI_idade (17)'!AB39/'Beneficiarios CSI_idade (17)'!AC39</f>
        <v>0.22388059701492538</v>
      </c>
      <c r="Z39" s="381"/>
      <c r="AA39" s="103">
        <f>'Beneficiarios CSI_idade (17)'!AE39/'Beneficiarios CSI_idade (17)'!AJ39</f>
        <v>0.11848341232227488</v>
      </c>
      <c r="AB39" s="107">
        <f>'Beneficiarios CSI_idade (17)'!AF39/'Beneficiarios CSI_idade (17)'!AJ39</f>
        <v>0.16587677725118483</v>
      </c>
      <c r="AC39" s="107">
        <f>'Beneficiarios CSI_idade (17)'!AG39/'Beneficiarios CSI_idade (17)'!AJ39</f>
        <v>0.24644549763033174</v>
      </c>
      <c r="AD39" s="107">
        <f>'Beneficiarios CSI_idade (17)'!AH39/'Beneficiarios CSI_idade (17)'!AJ39</f>
        <v>0.23696682464454977</v>
      </c>
      <c r="AE39" s="104">
        <f>'Beneficiarios CSI_idade (17)'!AI39/'Beneficiarios CSI_idade (17)'!AJ39</f>
        <v>0.23222748815165878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C14" sqref="C14:G14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67" t="s">
        <v>258</v>
      </c>
      <c r="C5" s="467"/>
      <c r="D5" s="467"/>
      <c r="E5" s="467"/>
      <c r="F5" s="467"/>
      <c r="G5" s="467"/>
      <c r="H5" s="467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64" t="s">
        <v>259</v>
      </c>
      <c r="D8" s="464"/>
      <c r="E8" s="464"/>
      <c r="F8" s="464"/>
      <c r="G8" s="464"/>
    </row>
    <row r="9" spans="1:8" ht="24.95" customHeight="1" x14ac:dyDescent="0.25">
      <c r="B9" s="10"/>
      <c r="C9" s="465" t="s">
        <v>48</v>
      </c>
      <c r="D9" s="465"/>
      <c r="E9" s="465"/>
      <c r="F9" s="465"/>
      <c r="G9" s="465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(17)'!B12</f>
        <v>Portugal</v>
      </c>
      <c r="C11" s="134">
        <f>'Beneficiarios CSI_idade (17)'!X12-'Beneficiarios CSI_idade (17)'!C12</f>
        <v>5004</v>
      </c>
      <c r="D11" s="135">
        <f>'Beneficiarios CSI_idade (17)'!Y12-'Beneficiarios CSI_idade (17)'!D12</f>
        <v>764</v>
      </c>
      <c r="E11" s="135">
        <f>'Beneficiarios CSI_idade (17)'!Z12-'Beneficiarios CSI_idade (17)'!E12</f>
        <v>-98</v>
      </c>
      <c r="F11" s="135">
        <f>'Beneficiarios CSI_idade (17)'!AA12-'Beneficiarios CSI_idade (17)'!F12</f>
        <v>-831</v>
      </c>
      <c r="G11" s="185">
        <f>'Beneficiarios CSI_idade (17)'!AB12-'Beneficiarios CSI_idade (17)'!G12</f>
        <v>-2768</v>
      </c>
      <c r="H11" s="63"/>
    </row>
    <row r="12" spans="1:8" x14ac:dyDescent="0.25">
      <c r="B12" s="3" t="str">
        <f>'Beneficiarios CSI_idade % (17)'!B13</f>
        <v>Área Metropolitana de Lisboa</v>
      </c>
      <c r="C12" s="136">
        <f>'Beneficiarios CSI_idade (17)'!X13-'Beneficiarios CSI_idade (17)'!C13</f>
        <v>820</v>
      </c>
      <c r="D12" s="137">
        <f>'Beneficiarios CSI_idade (17)'!Y13-'Beneficiarios CSI_idade (17)'!D13</f>
        <v>234</v>
      </c>
      <c r="E12" s="137">
        <f>'Beneficiarios CSI_idade (17)'!Z13-'Beneficiarios CSI_idade (17)'!E13</f>
        <v>-14</v>
      </c>
      <c r="F12" s="137">
        <f>'Beneficiarios CSI_idade (17)'!AA13-'Beneficiarios CSI_idade (17)'!F13</f>
        <v>-151</v>
      </c>
      <c r="G12" s="186">
        <f>'Beneficiarios CSI_idade (17)'!AB13-'Beneficiarios CSI_idade (17)'!G13</f>
        <v>-493</v>
      </c>
    </row>
    <row r="13" spans="1:8" x14ac:dyDescent="0.25">
      <c r="B13" s="3" t="str">
        <f>'Beneficiarios CSI_idade % (17)'!B14</f>
        <v>Distrito de Lisboa</v>
      </c>
      <c r="C13" s="136">
        <f>'Beneficiarios CSI_idade (17)'!X14-'Beneficiarios CSI_idade (17)'!C14</f>
        <v>580</v>
      </c>
      <c r="D13" s="137">
        <f>'Beneficiarios CSI_idade (17)'!Y14-'Beneficiarios CSI_idade (17)'!D14</f>
        <v>130</v>
      </c>
      <c r="E13" s="137">
        <f>'Beneficiarios CSI_idade (17)'!Z14-'Beneficiarios CSI_idade (17)'!E14</f>
        <v>-40</v>
      </c>
      <c r="F13" s="137">
        <f>'Beneficiarios CSI_idade (17)'!AA14-'Beneficiarios CSI_idade (17)'!F14</f>
        <v>-127</v>
      </c>
      <c r="G13" s="186">
        <f>'Beneficiarios CSI_idade (17)'!AB14-'Beneficiarios CSI_idade (17)'!G14</f>
        <v>-394</v>
      </c>
    </row>
    <row r="14" spans="1:8" x14ac:dyDescent="0.25">
      <c r="B14" s="3" t="str">
        <f>'Beneficiarios CSI_idade % (17)'!B15</f>
        <v>Concelho de Lisboa</v>
      </c>
      <c r="C14" s="433">
        <f>'Beneficiarios CSI_idade (17)'!X15-'Beneficiarios CSI_idade (17)'!C15</f>
        <v>154</v>
      </c>
      <c r="D14" s="434">
        <f>'Beneficiarios CSI_idade (17)'!Y15-'Beneficiarios CSI_idade (17)'!D15</f>
        <v>29</v>
      </c>
      <c r="E14" s="434">
        <f>'Beneficiarios CSI_idade (17)'!Z15-'Beneficiarios CSI_idade (17)'!E15</f>
        <v>-13</v>
      </c>
      <c r="F14" s="434">
        <f>'Beneficiarios CSI_idade (17)'!AA15-'Beneficiarios CSI_idade (17)'!F15</f>
        <v>-29</v>
      </c>
      <c r="G14" s="435">
        <f>'Beneficiarios CSI_idade (17)'!AB15-'Beneficiarios CSI_idade (17)'!G15</f>
        <v>-134</v>
      </c>
    </row>
    <row r="15" spans="1:8" x14ac:dyDescent="0.25">
      <c r="B15" s="28" t="str">
        <f>'Beneficiarios CSI_idade % (17)'!B16</f>
        <v>Ajuda</v>
      </c>
      <c r="C15" s="134">
        <f>'Beneficiarios CSI_idade (17)'!X16-'Beneficiarios CSI_idade (17)'!C16</f>
        <v>9</v>
      </c>
      <c r="D15" s="135">
        <f>'Beneficiarios CSI_idade (17)'!Y16-'Beneficiarios CSI_idade (17)'!D16</f>
        <v>1</v>
      </c>
      <c r="E15" s="135">
        <f>'Beneficiarios CSI_idade (17)'!Z16-'Beneficiarios CSI_idade (17)'!E16</f>
        <v>1</v>
      </c>
      <c r="F15" s="135">
        <f>'Beneficiarios CSI_idade (17)'!AA16-'Beneficiarios CSI_idade (17)'!F16</f>
        <v>-1</v>
      </c>
      <c r="G15" s="185">
        <f>'Beneficiarios CSI_idade (17)'!AB16-'Beneficiarios CSI_idade (17)'!G16</f>
        <v>-6</v>
      </c>
    </row>
    <row r="16" spans="1:8" x14ac:dyDescent="0.25">
      <c r="B16" s="28" t="str">
        <f>'Beneficiarios CSI_idade % (17)'!B17</f>
        <v>Alcântara</v>
      </c>
      <c r="C16" s="136">
        <f>'Beneficiarios CSI_idade (17)'!X17-'Beneficiarios CSI_idade (17)'!C17</f>
        <v>5</v>
      </c>
      <c r="D16" s="137">
        <f>'Beneficiarios CSI_idade (17)'!Y17-'Beneficiarios CSI_idade (17)'!D17</f>
        <v>2</v>
      </c>
      <c r="E16" s="137">
        <f>'Beneficiarios CSI_idade (17)'!Z17-'Beneficiarios CSI_idade (17)'!E17</f>
        <v>-2</v>
      </c>
      <c r="F16" s="137">
        <f>'Beneficiarios CSI_idade (17)'!AA17-'Beneficiarios CSI_idade (17)'!F17</f>
        <v>0</v>
      </c>
      <c r="G16" s="186">
        <f>'Beneficiarios CSI_idade (17)'!AB17-'Beneficiarios CSI_idade (17)'!G17</f>
        <v>-4</v>
      </c>
    </row>
    <row r="17" spans="2:7" x14ac:dyDescent="0.25">
      <c r="B17" s="28" t="str">
        <f>'Beneficiarios CSI_idade % (17)'!B18</f>
        <v>Alvalade</v>
      </c>
      <c r="C17" s="136">
        <f>'Beneficiarios CSI_idade (17)'!X18-'Beneficiarios CSI_idade (17)'!C18</f>
        <v>2</v>
      </c>
      <c r="D17" s="137">
        <f>'Beneficiarios CSI_idade (17)'!Y18-'Beneficiarios CSI_idade (17)'!D18</f>
        <v>3</v>
      </c>
      <c r="E17" s="137">
        <f>'Beneficiarios CSI_idade (17)'!Z18-'Beneficiarios CSI_idade (17)'!E18</f>
        <v>0</v>
      </c>
      <c r="F17" s="137">
        <f>'Beneficiarios CSI_idade (17)'!AA18-'Beneficiarios CSI_idade (17)'!F18</f>
        <v>1</v>
      </c>
      <c r="G17" s="186">
        <f>'Beneficiarios CSI_idade (17)'!AB18-'Beneficiarios CSI_idade (17)'!G18</f>
        <v>-6</v>
      </c>
    </row>
    <row r="18" spans="2:7" x14ac:dyDescent="0.25">
      <c r="B18" s="28" t="str">
        <f>'Beneficiarios CSI_idade % (17)'!B19</f>
        <v>Areeiro</v>
      </c>
      <c r="C18" s="136">
        <f>'Beneficiarios CSI_idade (17)'!X19-'Beneficiarios CSI_idade (17)'!C19</f>
        <v>1</v>
      </c>
      <c r="D18" s="137">
        <f>'Beneficiarios CSI_idade (17)'!Y19-'Beneficiarios CSI_idade (17)'!D19</f>
        <v>2</v>
      </c>
      <c r="E18" s="137">
        <f>'Beneficiarios CSI_idade (17)'!Z19-'Beneficiarios CSI_idade (17)'!E19</f>
        <v>0</v>
      </c>
      <c r="F18" s="137">
        <f>'Beneficiarios CSI_idade (17)'!AA19-'Beneficiarios CSI_idade (17)'!F19</f>
        <v>-1</v>
      </c>
      <c r="G18" s="186">
        <f>'Beneficiarios CSI_idade (17)'!AB19-'Beneficiarios CSI_idade (17)'!G19</f>
        <v>-7</v>
      </c>
    </row>
    <row r="19" spans="2:7" x14ac:dyDescent="0.25">
      <c r="B19" s="28" t="str">
        <f>'Beneficiarios CSI_idade % (17)'!B20</f>
        <v>Arroios</v>
      </c>
      <c r="C19" s="136">
        <f>'Beneficiarios CSI_idade (17)'!X20-'Beneficiarios CSI_idade (17)'!C20</f>
        <v>16</v>
      </c>
      <c r="D19" s="137">
        <f>'Beneficiarios CSI_idade (17)'!Y20-'Beneficiarios CSI_idade (17)'!D20</f>
        <v>1</v>
      </c>
      <c r="E19" s="137">
        <f>'Beneficiarios CSI_idade (17)'!Z20-'Beneficiarios CSI_idade (17)'!E20</f>
        <v>-3</v>
      </c>
      <c r="F19" s="137">
        <f>'Beneficiarios CSI_idade (17)'!AA20-'Beneficiarios CSI_idade (17)'!F20</f>
        <v>-5</v>
      </c>
      <c r="G19" s="186">
        <f>'Beneficiarios CSI_idade (17)'!AB20-'Beneficiarios CSI_idade (17)'!G20</f>
        <v>-17</v>
      </c>
    </row>
    <row r="20" spans="2:7" x14ac:dyDescent="0.25">
      <c r="B20" s="28" t="str">
        <f>'Beneficiarios CSI_idade % (17)'!B21</f>
        <v>Avenidas Novas</v>
      </c>
      <c r="C20" s="136">
        <f>'Beneficiarios CSI_idade (17)'!X21-'Beneficiarios CSI_idade (17)'!C21</f>
        <v>5</v>
      </c>
      <c r="D20" s="137">
        <f>'Beneficiarios CSI_idade (17)'!Y21-'Beneficiarios CSI_idade (17)'!D21</f>
        <v>1</v>
      </c>
      <c r="E20" s="137">
        <f>'Beneficiarios CSI_idade (17)'!Z21-'Beneficiarios CSI_idade (17)'!E21</f>
        <v>0</v>
      </c>
      <c r="F20" s="137">
        <f>'Beneficiarios CSI_idade (17)'!AA21-'Beneficiarios CSI_idade (17)'!F21</f>
        <v>0</v>
      </c>
      <c r="G20" s="186">
        <f>'Beneficiarios CSI_idade (17)'!AB21-'Beneficiarios CSI_idade (17)'!G21</f>
        <v>-5</v>
      </c>
    </row>
    <row r="21" spans="2:7" x14ac:dyDescent="0.25">
      <c r="B21" s="28" t="str">
        <f>'Beneficiarios CSI_idade % (17)'!B22</f>
        <v>Beato</v>
      </c>
      <c r="C21" s="136">
        <f>'Beneficiarios CSI_idade (17)'!X22-'Beneficiarios CSI_idade (17)'!C22</f>
        <v>3</v>
      </c>
      <c r="D21" s="137">
        <f>'Beneficiarios CSI_idade (17)'!Y22-'Beneficiarios CSI_idade (17)'!D22</f>
        <v>-3</v>
      </c>
      <c r="E21" s="137">
        <f>'Beneficiarios CSI_idade (17)'!Z22-'Beneficiarios CSI_idade (17)'!E22</f>
        <v>-2</v>
      </c>
      <c r="F21" s="137">
        <f>'Beneficiarios CSI_idade (17)'!AA22-'Beneficiarios CSI_idade (17)'!F22</f>
        <v>-1</v>
      </c>
      <c r="G21" s="186">
        <f>'Beneficiarios CSI_idade (17)'!AB22-'Beneficiarios CSI_idade (17)'!G22</f>
        <v>-2</v>
      </c>
    </row>
    <row r="22" spans="2:7" x14ac:dyDescent="0.25">
      <c r="B22" s="28" t="str">
        <f>'Beneficiarios CSI_idade % (17)'!B23</f>
        <v>Belém</v>
      </c>
      <c r="C22" s="136">
        <f>'Beneficiarios CSI_idade (17)'!X23-'Beneficiarios CSI_idade (17)'!C23</f>
        <v>3</v>
      </c>
      <c r="D22" s="137">
        <f>'Beneficiarios CSI_idade (17)'!Y23-'Beneficiarios CSI_idade (17)'!D23</f>
        <v>-1</v>
      </c>
      <c r="E22" s="137">
        <f>'Beneficiarios CSI_idade (17)'!Z23-'Beneficiarios CSI_idade (17)'!E23</f>
        <v>-1</v>
      </c>
      <c r="F22" s="137">
        <f>'Beneficiarios CSI_idade (17)'!AA23-'Beneficiarios CSI_idade (17)'!F23</f>
        <v>-2</v>
      </c>
      <c r="G22" s="186">
        <f>'Beneficiarios CSI_idade (17)'!AB23-'Beneficiarios CSI_idade (17)'!G23</f>
        <v>-1</v>
      </c>
    </row>
    <row r="23" spans="2:7" x14ac:dyDescent="0.25">
      <c r="B23" s="28" t="str">
        <f>'Beneficiarios CSI_idade % (17)'!B24</f>
        <v>Benfica</v>
      </c>
      <c r="C23" s="136">
        <f>'Beneficiarios CSI_idade (17)'!X24-'Beneficiarios CSI_idade (17)'!C24</f>
        <v>10</v>
      </c>
      <c r="D23" s="137">
        <f>'Beneficiarios CSI_idade (17)'!Y24-'Beneficiarios CSI_idade (17)'!D24</f>
        <v>-1</v>
      </c>
      <c r="E23" s="137">
        <f>'Beneficiarios CSI_idade (17)'!Z24-'Beneficiarios CSI_idade (17)'!E24</f>
        <v>4</v>
      </c>
      <c r="F23" s="137">
        <f>'Beneficiarios CSI_idade (17)'!AA24-'Beneficiarios CSI_idade (17)'!F24</f>
        <v>1</v>
      </c>
      <c r="G23" s="186">
        <f>'Beneficiarios CSI_idade (17)'!AB24-'Beneficiarios CSI_idade (17)'!G24</f>
        <v>-2</v>
      </c>
    </row>
    <row r="24" spans="2:7" x14ac:dyDescent="0.25">
      <c r="B24" s="28" t="str">
        <f>'Beneficiarios CSI_idade % (17)'!B25</f>
        <v>Campo de Ourique</v>
      </c>
      <c r="C24" s="136">
        <f>'Beneficiarios CSI_idade (17)'!X25-'Beneficiarios CSI_idade (17)'!C25</f>
        <v>5</v>
      </c>
      <c r="D24" s="137">
        <f>'Beneficiarios CSI_idade (17)'!Y25-'Beneficiarios CSI_idade (17)'!D25</f>
        <v>2</v>
      </c>
      <c r="E24" s="137">
        <f>'Beneficiarios CSI_idade (17)'!Z25-'Beneficiarios CSI_idade (17)'!E25</f>
        <v>-1</v>
      </c>
      <c r="F24" s="137">
        <f>'Beneficiarios CSI_idade (17)'!AA25-'Beneficiarios CSI_idade (17)'!F25</f>
        <v>-5</v>
      </c>
      <c r="G24" s="186">
        <f>'Beneficiarios CSI_idade (17)'!AB25-'Beneficiarios CSI_idade (17)'!G25</f>
        <v>-6</v>
      </c>
    </row>
    <row r="25" spans="2:7" x14ac:dyDescent="0.25">
      <c r="B25" s="28" t="str">
        <f>'Beneficiarios CSI_idade % (17)'!B26</f>
        <v>Campolide</v>
      </c>
      <c r="C25" s="136">
        <f>'Beneficiarios CSI_idade (17)'!X26-'Beneficiarios CSI_idade (17)'!C26</f>
        <v>5</v>
      </c>
      <c r="D25" s="137">
        <f>'Beneficiarios CSI_idade (17)'!Y26-'Beneficiarios CSI_idade (17)'!D26</f>
        <v>2</v>
      </c>
      <c r="E25" s="137">
        <f>'Beneficiarios CSI_idade (17)'!Z26-'Beneficiarios CSI_idade (17)'!E26</f>
        <v>-1</v>
      </c>
      <c r="F25" s="137">
        <f>'Beneficiarios CSI_idade (17)'!AA26-'Beneficiarios CSI_idade (17)'!F26</f>
        <v>1</v>
      </c>
      <c r="G25" s="186">
        <f>'Beneficiarios CSI_idade (17)'!AB26-'Beneficiarios CSI_idade (17)'!G26</f>
        <v>-4</v>
      </c>
    </row>
    <row r="26" spans="2:7" x14ac:dyDescent="0.25">
      <c r="B26" s="28" t="str">
        <f>'Beneficiarios CSI_idade % (17)'!B27</f>
        <v>Carnide</v>
      </c>
      <c r="C26" s="136">
        <f>'Beneficiarios CSI_idade (17)'!X27-'Beneficiarios CSI_idade (17)'!C27</f>
        <v>4</v>
      </c>
      <c r="D26" s="137">
        <f>'Beneficiarios CSI_idade (17)'!Y27-'Beneficiarios CSI_idade (17)'!D27</f>
        <v>-1</v>
      </c>
      <c r="E26" s="137">
        <f>'Beneficiarios CSI_idade (17)'!Z27-'Beneficiarios CSI_idade (17)'!E27</f>
        <v>-1</v>
      </c>
      <c r="F26" s="137">
        <f>'Beneficiarios CSI_idade (17)'!AA27-'Beneficiarios CSI_idade (17)'!F27</f>
        <v>-1</v>
      </c>
      <c r="G26" s="186">
        <f>'Beneficiarios CSI_idade (17)'!AB27-'Beneficiarios CSI_idade (17)'!G27</f>
        <v>-3</v>
      </c>
    </row>
    <row r="27" spans="2:7" x14ac:dyDescent="0.25">
      <c r="B27" s="28" t="str">
        <f>'Beneficiarios CSI_idade % (17)'!B28</f>
        <v>Estrela</v>
      </c>
      <c r="C27" s="136">
        <f>'Beneficiarios CSI_idade (17)'!X28-'Beneficiarios CSI_idade (17)'!C28</f>
        <v>6</v>
      </c>
      <c r="D27" s="137">
        <f>'Beneficiarios CSI_idade (17)'!Y28-'Beneficiarios CSI_idade (17)'!D28</f>
        <v>0</v>
      </c>
      <c r="E27" s="137">
        <f>'Beneficiarios CSI_idade (17)'!Z28-'Beneficiarios CSI_idade (17)'!E28</f>
        <v>-1</v>
      </c>
      <c r="F27" s="137">
        <f>'Beneficiarios CSI_idade (17)'!AA28-'Beneficiarios CSI_idade (17)'!F28</f>
        <v>-3</v>
      </c>
      <c r="G27" s="186">
        <f>'Beneficiarios CSI_idade (17)'!AB28-'Beneficiarios CSI_idade (17)'!G28</f>
        <v>0</v>
      </c>
    </row>
    <row r="28" spans="2:7" x14ac:dyDescent="0.25">
      <c r="B28" s="28" t="str">
        <f>'Beneficiarios CSI_idade % (17)'!B29</f>
        <v>Lumiar</v>
      </c>
      <c r="C28" s="136">
        <f>'Beneficiarios CSI_idade (17)'!X29-'Beneficiarios CSI_idade (17)'!C29</f>
        <v>5</v>
      </c>
      <c r="D28" s="137">
        <f>'Beneficiarios CSI_idade (17)'!Y29-'Beneficiarios CSI_idade (17)'!D29</f>
        <v>4</v>
      </c>
      <c r="E28" s="137">
        <f>'Beneficiarios CSI_idade (17)'!Z29-'Beneficiarios CSI_idade (17)'!E29</f>
        <v>2</v>
      </c>
      <c r="F28" s="137">
        <f>'Beneficiarios CSI_idade (17)'!AA29-'Beneficiarios CSI_idade (17)'!F29</f>
        <v>-4</v>
      </c>
      <c r="G28" s="186">
        <f>'Beneficiarios CSI_idade (17)'!AB29-'Beneficiarios CSI_idade (17)'!G29</f>
        <v>-6</v>
      </c>
    </row>
    <row r="29" spans="2:7" x14ac:dyDescent="0.25">
      <c r="B29" s="28" t="str">
        <f>'Beneficiarios CSI_idade % (17)'!B30</f>
        <v>Marvila</v>
      </c>
      <c r="C29" s="136">
        <f>'Beneficiarios CSI_idade (17)'!X30-'Beneficiarios CSI_idade (17)'!C30</f>
        <v>25</v>
      </c>
      <c r="D29" s="137">
        <f>'Beneficiarios CSI_idade (17)'!Y30-'Beneficiarios CSI_idade (17)'!D30</f>
        <v>-3</v>
      </c>
      <c r="E29" s="137">
        <f>'Beneficiarios CSI_idade (17)'!Z30-'Beneficiarios CSI_idade (17)'!E30</f>
        <v>2</v>
      </c>
      <c r="F29" s="137">
        <f>'Beneficiarios CSI_idade (17)'!AA30-'Beneficiarios CSI_idade (17)'!F30</f>
        <v>-3</v>
      </c>
      <c r="G29" s="186">
        <f>'Beneficiarios CSI_idade (17)'!AB30-'Beneficiarios CSI_idade (17)'!G30</f>
        <v>-12</v>
      </c>
    </row>
    <row r="30" spans="2:7" x14ac:dyDescent="0.25">
      <c r="B30" s="28" t="str">
        <f>'Beneficiarios CSI_idade % (17)'!B31</f>
        <v>Misericórdia</v>
      </c>
      <c r="C30" s="136">
        <f>'Beneficiarios CSI_idade (17)'!X31-'Beneficiarios CSI_idade (17)'!C31</f>
        <v>4</v>
      </c>
      <c r="D30" s="137">
        <f>'Beneficiarios CSI_idade (17)'!Y31-'Beneficiarios CSI_idade (17)'!D31</f>
        <v>0</v>
      </c>
      <c r="E30" s="137">
        <f>'Beneficiarios CSI_idade (17)'!Z31-'Beneficiarios CSI_idade (17)'!E31</f>
        <v>-1</v>
      </c>
      <c r="F30" s="137">
        <f>'Beneficiarios CSI_idade (17)'!AA31-'Beneficiarios CSI_idade (17)'!F31</f>
        <v>-1</v>
      </c>
      <c r="G30" s="186">
        <f>'Beneficiarios CSI_idade (17)'!AB31-'Beneficiarios CSI_idade (17)'!G31</f>
        <v>-6</v>
      </c>
    </row>
    <row r="31" spans="2:7" x14ac:dyDescent="0.25">
      <c r="B31" s="28" t="str">
        <f>'Beneficiarios CSI_idade % (17)'!B32</f>
        <v>Olivais</v>
      </c>
      <c r="C31" s="136">
        <f>'Beneficiarios CSI_idade (17)'!X32-'Beneficiarios CSI_idade (17)'!C32</f>
        <v>12</v>
      </c>
      <c r="D31" s="137">
        <f>'Beneficiarios CSI_idade (17)'!Y32-'Beneficiarios CSI_idade (17)'!D32</f>
        <v>6</v>
      </c>
      <c r="E31" s="137">
        <f>'Beneficiarios CSI_idade (17)'!Z32-'Beneficiarios CSI_idade (17)'!E32</f>
        <v>-3</v>
      </c>
      <c r="F31" s="137">
        <f>'Beneficiarios CSI_idade (17)'!AA32-'Beneficiarios CSI_idade (17)'!F32</f>
        <v>-1</v>
      </c>
      <c r="G31" s="186">
        <f>'Beneficiarios CSI_idade (17)'!AB32-'Beneficiarios CSI_idade (17)'!G32</f>
        <v>-7</v>
      </c>
    </row>
    <row r="32" spans="2:7" x14ac:dyDescent="0.25">
      <c r="B32" s="28" t="str">
        <f>'Beneficiarios CSI_idade % (17)'!B33</f>
        <v>Parque das Nações</v>
      </c>
      <c r="C32" s="136">
        <f>'Beneficiarios CSI_idade (17)'!X33-'Beneficiarios CSI_idade (17)'!C33</f>
        <v>3</v>
      </c>
      <c r="D32" s="137">
        <f>'Beneficiarios CSI_idade (17)'!Y33-'Beneficiarios CSI_idade (17)'!D33</f>
        <v>2</v>
      </c>
      <c r="E32" s="137">
        <f>'Beneficiarios CSI_idade (17)'!Z33-'Beneficiarios CSI_idade (17)'!E33</f>
        <v>-1</v>
      </c>
      <c r="F32" s="137">
        <f>'Beneficiarios CSI_idade (17)'!AA33-'Beneficiarios CSI_idade (17)'!F33</f>
        <v>0</v>
      </c>
      <c r="G32" s="186">
        <f>'Beneficiarios CSI_idade (17)'!AB33-'Beneficiarios CSI_idade (17)'!G33</f>
        <v>-1</v>
      </c>
    </row>
    <row r="33" spans="2:7" x14ac:dyDescent="0.25">
      <c r="B33" s="28" t="str">
        <f>'Beneficiarios CSI_idade % (17)'!B34</f>
        <v>Penha de França</v>
      </c>
      <c r="C33" s="136">
        <f>'Beneficiarios CSI_idade (17)'!X34-'Beneficiarios CSI_idade (17)'!C34</f>
        <v>12</v>
      </c>
      <c r="D33" s="137">
        <f>'Beneficiarios CSI_idade (17)'!Y34-'Beneficiarios CSI_idade (17)'!D34</f>
        <v>7</v>
      </c>
      <c r="E33" s="137">
        <f>'Beneficiarios CSI_idade (17)'!Z34-'Beneficiarios CSI_idade (17)'!E34</f>
        <v>3</v>
      </c>
      <c r="F33" s="137">
        <f>'Beneficiarios CSI_idade (17)'!AA34-'Beneficiarios CSI_idade (17)'!F34</f>
        <v>-1</v>
      </c>
      <c r="G33" s="186">
        <f>'Beneficiarios CSI_idade (17)'!AB34-'Beneficiarios CSI_idade (17)'!G34</f>
        <v>-12</v>
      </c>
    </row>
    <row r="34" spans="2:7" ht="12.75" customHeight="1" x14ac:dyDescent="0.25">
      <c r="B34" s="28" t="str">
        <f>'Beneficiarios CSI_idade % (17)'!B35</f>
        <v>Santa Clara</v>
      </c>
      <c r="C34" s="136">
        <f>'Beneficiarios CSI_idade (17)'!X35-'Beneficiarios CSI_idade (17)'!C35</f>
        <v>8</v>
      </c>
      <c r="D34" s="137">
        <f>'Beneficiarios CSI_idade (17)'!Y35-'Beneficiarios CSI_idade (17)'!D35</f>
        <v>1</v>
      </c>
      <c r="E34" s="137">
        <f>'Beneficiarios CSI_idade (17)'!Z35-'Beneficiarios CSI_idade (17)'!E35</f>
        <v>-2</v>
      </c>
      <c r="F34" s="137">
        <f>'Beneficiarios CSI_idade (17)'!AA35-'Beneficiarios CSI_idade (17)'!F35</f>
        <v>2</v>
      </c>
      <c r="G34" s="186">
        <f>'Beneficiarios CSI_idade (17)'!AB35-'Beneficiarios CSI_idade (17)'!G35</f>
        <v>-8</v>
      </c>
    </row>
    <row r="35" spans="2:7" x14ac:dyDescent="0.25">
      <c r="B35" s="28" t="str">
        <f>'Beneficiarios CSI_idade % (17)'!B36</f>
        <v>Santa Maria Maior</v>
      </c>
      <c r="C35" s="136">
        <f>'Beneficiarios CSI_idade (17)'!X36-'Beneficiarios CSI_idade (17)'!C36</f>
        <v>-1</v>
      </c>
      <c r="D35" s="137">
        <f>'Beneficiarios CSI_idade (17)'!Y36-'Beneficiarios CSI_idade (17)'!D36</f>
        <v>1</v>
      </c>
      <c r="E35" s="137">
        <f>'Beneficiarios CSI_idade (17)'!Z36-'Beneficiarios CSI_idade (17)'!E36</f>
        <v>0</v>
      </c>
      <c r="F35" s="137">
        <f>'Beneficiarios CSI_idade (17)'!AA36-'Beneficiarios CSI_idade (17)'!F36</f>
        <v>-2</v>
      </c>
      <c r="G35" s="186">
        <f>'Beneficiarios CSI_idade (17)'!AB36-'Beneficiarios CSI_idade (17)'!G36</f>
        <v>-7</v>
      </c>
    </row>
    <row r="36" spans="2:7" x14ac:dyDescent="0.25">
      <c r="B36" s="28" t="str">
        <f>'Beneficiarios CSI_idade % (17)'!B37</f>
        <v>Santo António</v>
      </c>
      <c r="C36" s="136">
        <f>'Beneficiarios CSI_idade (17)'!X37-'Beneficiarios CSI_idade (17)'!C37</f>
        <v>3</v>
      </c>
      <c r="D36" s="137">
        <f>'Beneficiarios CSI_idade (17)'!Y37-'Beneficiarios CSI_idade (17)'!D37</f>
        <v>0</v>
      </c>
      <c r="E36" s="137">
        <f>'Beneficiarios CSI_idade (17)'!Z37-'Beneficiarios CSI_idade (17)'!E37</f>
        <v>0</v>
      </c>
      <c r="F36" s="137">
        <f>'Beneficiarios CSI_idade (17)'!AA37-'Beneficiarios CSI_idade (17)'!F37</f>
        <v>-1</v>
      </c>
      <c r="G36" s="186">
        <f>'Beneficiarios CSI_idade (17)'!AB37-'Beneficiarios CSI_idade (17)'!G37</f>
        <v>-2</v>
      </c>
    </row>
    <row r="37" spans="2:7" x14ac:dyDescent="0.25">
      <c r="B37" s="28" t="str">
        <f>'Beneficiarios CSI_idade % (17)'!B38</f>
        <v>São Domingos de Benfica</v>
      </c>
      <c r="C37" s="136">
        <f>'Beneficiarios CSI_idade (17)'!X38-'Beneficiarios CSI_idade (17)'!C38</f>
        <v>4</v>
      </c>
      <c r="D37" s="137">
        <f>'Beneficiarios CSI_idade (17)'!Y38-'Beneficiarios CSI_idade (17)'!D38</f>
        <v>4</v>
      </c>
      <c r="E37" s="137">
        <f>'Beneficiarios CSI_idade (17)'!Z38-'Beneficiarios CSI_idade (17)'!E38</f>
        <v>-1</v>
      </c>
      <c r="F37" s="137">
        <f>'Beneficiarios CSI_idade (17)'!AA38-'Beneficiarios CSI_idade (17)'!F38</f>
        <v>-1</v>
      </c>
      <c r="G37" s="186">
        <f>'Beneficiarios CSI_idade (17)'!AB38-'Beneficiarios CSI_idade (17)'!G38</f>
        <v>-5</v>
      </c>
    </row>
    <row r="38" spans="2:7" x14ac:dyDescent="0.25">
      <c r="B38" s="28" t="str">
        <f>'Beneficiarios CSI_idade % (17)'!B39</f>
        <v>São Vicente</v>
      </c>
      <c r="C38" s="138">
        <f>'Beneficiarios CSI_idade (17)'!X39-'Beneficiarios CSI_idade (17)'!C39</f>
        <v>5</v>
      </c>
      <c r="D38" s="139">
        <f>'Beneficiarios CSI_idade (17)'!Y39-'Beneficiarios CSI_idade (17)'!D39</f>
        <v>-1</v>
      </c>
      <c r="E38" s="139">
        <f>'Beneficiarios CSI_idade (17)'!Z39-'Beneficiarios CSI_idade (17)'!E39</f>
        <v>-5</v>
      </c>
      <c r="F38" s="139">
        <f>'Beneficiarios CSI_idade (17)'!AA39-'Beneficiarios CSI_idade (17)'!F39</f>
        <v>-1</v>
      </c>
      <c r="G38" s="187">
        <f>'Beneficiarios CSI_idade (17)'!AB39-'Beneficiarios CSI_idade (17)'!G39</f>
        <v>-5</v>
      </c>
    </row>
    <row r="39" spans="2:7" x14ac:dyDescent="0.25">
      <c r="B39" s="31"/>
      <c r="C39" s="483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>
      <selection activeCell="C14" sqref="C14:G14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253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64" t="s">
        <v>259</v>
      </c>
      <c r="D8" s="464"/>
      <c r="E8" s="464"/>
      <c r="F8" s="464"/>
      <c r="G8" s="464"/>
    </row>
    <row r="9" spans="1:7" ht="24.95" customHeight="1" x14ac:dyDescent="0.25">
      <c r="B9" s="10"/>
      <c r="C9" s="465" t="s">
        <v>48</v>
      </c>
      <c r="D9" s="465"/>
      <c r="E9" s="465"/>
      <c r="F9" s="465"/>
      <c r="G9" s="465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(17)'!X12-'Beneficiarios CSI_idade (17)'!C12)/'Beneficiarios CSI_idade (17)'!C12</f>
        <v>0.30362235301255991</v>
      </c>
      <c r="D11" s="42">
        <f>('Beneficiarios CSI_idade (17)'!Y12-'Beneficiarios CSI_idade (17)'!D12)/'Beneficiarios CSI_idade (17)'!D12</f>
        <v>2.0741142934708835E-2</v>
      </c>
      <c r="E11" s="42">
        <f>('Beneficiarios CSI_idade (17)'!Z12-'Beneficiarios CSI_idade (17)'!E12)/'Beneficiarios CSI_idade (17)'!E12</f>
        <v>-2.5994694960212203E-3</v>
      </c>
      <c r="F11" s="42">
        <f>('Beneficiarios CSI_idade (17)'!AA12-'Beneficiarios CSI_idade (17)'!F12)/'Beneficiarios CSI_idade (17)'!F12</f>
        <v>-2.2336307923879153E-2</v>
      </c>
      <c r="G11" s="369">
        <f>('Beneficiarios CSI_idade (17)'!AB12-'Beneficiarios CSI_idade (17)'!G12)/'Beneficiarios CSI_idade (17)'!G12</f>
        <v>-7.3456822886258696E-2</v>
      </c>
    </row>
    <row r="12" spans="1:7" x14ac:dyDescent="0.25">
      <c r="B12" s="3" t="s">
        <v>62</v>
      </c>
      <c r="C12" s="43">
        <f>('Beneficiarios CSI_idade (17)'!X13-'Beneficiarios CSI_idade (17)'!C13)/'Beneficiarios CSI_idade (17)'!C13</f>
        <v>0.27206370272063701</v>
      </c>
      <c r="D12" s="44">
        <f>('Beneficiarios CSI_idade (17)'!Y13-'Beneficiarios CSI_idade (17)'!D13)/'Beneficiarios CSI_idade (17)'!D13</f>
        <v>3.4554046072061431E-2</v>
      </c>
      <c r="E12" s="44">
        <f>('Beneficiarios CSI_idade (17)'!Z13-'Beneficiarios CSI_idade (17)'!E13)/'Beneficiarios CSI_idade (17)'!E13</f>
        <v>-2.067030857817806E-3</v>
      </c>
      <c r="F12" s="44">
        <f>('Beneficiarios CSI_idade (17)'!AA13-'Beneficiarios CSI_idade (17)'!F13)/'Beneficiarios CSI_idade (17)'!F13</f>
        <v>-2.3399969006663569E-2</v>
      </c>
      <c r="G12" s="370">
        <f>('Beneficiarios CSI_idade (17)'!AB13-'Beneficiarios CSI_idade (17)'!G13)/'Beneficiarios CSI_idade (17)'!G13</f>
        <v>-7.1273673557900818E-2</v>
      </c>
    </row>
    <row r="13" spans="1:7" x14ac:dyDescent="0.25">
      <c r="B13" s="3" t="s">
        <v>28</v>
      </c>
      <c r="C13" s="43">
        <f>('Beneficiarios CSI_idade (17)'!X14-'Beneficiarios CSI_idade (17)'!C14)/'Beneficiarios CSI_idade (17)'!C14</f>
        <v>0.23780237802378024</v>
      </c>
      <c r="D13" s="44">
        <f>('Beneficiarios CSI_idade (17)'!Y14-'Beneficiarios CSI_idade (17)'!D14)/'Beneficiarios CSI_idade (17)'!D14</f>
        <v>2.4542193694544082E-2</v>
      </c>
      <c r="E13" s="44">
        <f>('Beneficiarios CSI_idade (17)'!Z14-'Beneficiarios CSI_idade (17)'!E14)/'Beneficiarios CSI_idade (17)'!E14</f>
        <v>-7.1800394902171959E-3</v>
      </c>
      <c r="F13" s="44">
        <f>('Beneficiarios CSI_idade (17)'!AA14-'Beneficiarios CSI_idade (17)'!F14)/'Beneficiarios CSI_idade (17)'!F14</f>
        <v>-2.3760523854069224E-2</v>
      </c>
      <c r="G13" s="370">
        <f>('Beneficiarios CSI_idade (17)'!AB14-'Beneficiarios CSI_idade (17)'!G14)/'Beneficiarios CSI_idade (17)'!G14</f>
        <v>-6.8593314763231203E-2</v>
      </c>
    </row>
    <row r="14" spans="1:7" x14ac:dyDescent="0.25">
      <c r="B14" s="3" t="s">
        <v>1</v>
      </c>
      <c r="C14" s="438">
        <f>('Beneficiarios CSI_idade (17)'!X15-'Beneficiarios CSI_idade (17)'!C15)/'Beneficiarios CSI_idade (17)'!C15</f>
        <v>0.23802163833075735</v>
      </c>
      <c r="D14" s="439">
        <f>('Beneficiarios CSI_idade (17)'!Y15-'Beneficiarios CSI_idade (17)'!D15)/'Beneficiarios CSI_idade (17)'!D15</f>
        <v>2.2324865280985373E-2</v>
      </c>
      <c r="E14" s="439">
        <f>('Beneficiarios CSI_idade (17)'!Z15-'Beneficiarios CSI_idade (17)'!E15)/'Beneficiarios CSI_idade (17)'!E15</f>
        <v>-9.3056549749463129E-3</v>
      </c>
      <c r="F14" s="439">
        <f>('Beneficiarios CSI_idade (17)'!AA15-'Beneficiarios CSI_idade (17)'!F15)/'Beneficiarios CSI_idade (17)'!F15</f>
        <v>-2.0379479971890373E-2</v>
      </c>
      <c r="G14" s="440">
        <f>('Beneficiarios CSI_idade (17)'!AB15-'Beneficiarios CSI_idade (17)'!G15)/'Beneficiarios CSI_idade (17)'!G15</f>
        <v>-7.840842598010532E-2</v>
      </c>
    </row>
    <row r="15" spans="1:7" x14ac:dyDescent="0.25">
      <c r="B15" s="28" t="s">
        <v>17</v>
      </c>
      <c r="C15" s="41">
        <f>('Beneficiarios CSI_idade (17)'!X16-'Beneficiarios CSI_idade (17)'!C16)/'Beneficiarios CSI_idade (17)'!C16</f>
        <v>0.39130434782608697</v>
      </c>
      <c r="D15" s="42">
        <f>('Beneficiarios CSI_idade (17)'!Y16-'Beneficiarios CSI_idade (17)'!D16)/'Beneficiarios CSI_idade (17)'!D16</f>
        <v>1.8181818181818181E-2</v>
      </c>
      <c r="E15" s="42">
        <f>('Beneficiarios CSI_idade (17)'!Z16-'Beneficiarios CSI_idade (17)'!E16)/'Beneficiarios CSI_idade (17)'!E16</f>
        <v>1.5625E-2</v>
      </c>
      <c r="F15" s="42">
        <f>('Beneficiarios CSI_idade (17)'!AA16-'Beneficiarios CSI_idade (17)'!F16)/'Beneficiarios CSI_idade (17)'!F16</f>
        <v>-1.5625E-2</v>
      </c>
      <c r="G15" s="369">
        <f>('Beneficiarios CSI_idade (17)'!AB16-'Beneficiarios CSI_idade (17)'!G16)/'Beneficiarios CSI_idade (17)'!G16</f>
        <v>-0.1111111111111111</v>
      </c>
    </row>
    <row r="16" spans="1:7" x14ac:dyDescent="0.25">
      <c r="B16" s="28" t="s">
        <v>18</v>
      </c>
      <c r="C16" s="43">
        <f>('Beneficiarios CSI_idade (17)'!X17-'Beneficiarios CSI_idade (17)'!C17)/'Beneficiarios CSI_idade (17)'!C17</f>
        <v>0.35714285714285715</v>
      </c>
      <c r="D16" s="44">
        <f>('Beneficiarios CSI_idade (17)'!Y17-'Beneficiarios CSI_idade (17)'!D17)/'Beneficiarios CSI_idade (17)'!D17</f>
        <v>5.4054054054054057E-2</v>
      </c>
      <c r="E16" s="44">
        <f>('Beneficiarios CSI_idade (17)'!Z17-'Beneficiarios CSI_idade (17)'!E17)/'Beneficiarios CSI_idade (17)'!E17</f>
        <v>-5.7142857142857141E-2</v>
      </c>
      <c r="F16" s="44">
        <f>('Beneficiarios CSI_idade (17)'!AA17-'Beneficiarios CSI_idade (17)'!F17)/'Beneficiarios CSI_idade (17)'!F17</f>
        <v>0</v>
      </c>
      <c r="G16" s="370">
        <f>('Beneficiarios CSI_idade (17)'!AB17-'Beneficiarios CSI_idade (17)'!G17)/'Beneficiarios CSI_idade (17)'!G17</f>
        <v>-0.12121212121212122</v>
      </c>
    </row>
    <row r="17" spans="2:7" x14ac:dyDescent="0.25">
      <c r="B17" s="28" t="s">
        <v>19</v>
      </c>
      <c r="C17" s="43">
        <f>('Beneficiarios CSI_idade (17)'!X18-'Beneficiarios CSI_idade (17)'!C18)/'Beneficiarios CSI_idade (17)'!C18</f>
        <v>0.11764705882352941</v>
      </c>
      <c r="D17" s="44">
        <f>('Beneficiarios CSI_idade (17)'!Y18-'Beneficiarios CSI_idade (17)'!D18)/'Beneficiarios CSI_idade (17)'!D18</f>
        <v>5.5555555555555552E-2</v>
      </c>
      <c r="E17" s="44">
        <f>('Beneficiarios CSI_idade (17)'!Z18-'Beneficiarios CSI_idade (17)'!E18)/'Beneficiarios CSI_idade (17)'!E18</f>
        <v>0</v>
      </c>
      <c r="F17" s="44">
        <f>('Beneficiarios CSI_idade (17)'!AA18-'Beneficiarios CSI_idade (17)'!F18)/'Beneficiarios CSI_idade (17)'!F18</f>
        <v>1.6393442622950821E-2</v>
      </c>
      <c r="G17" s="370">
        <f>('Beneficiarios CSI_idade (17)'!AB18-'Beneficiarios CSI_idade (17)'!G18)/'Beneficiarios CSI_idade (17)'!G18</f>
        <v>-5.6074766355140186E-2</v>
      </c>
    </row>
    <row r="18" spans="2:7" x14ac:dyDescent="0.25">
      <c r="B18" s="28" t="s">
        <v>33</v>
      </c>
      <c r="C18" s="43">
        <f>('Beneficiarios CSI_idade (17)'!X19-'Beneficiarios CSI_idade (17)'!C19)/'Beneficiarios CSI_idade (17)'!C19</f>
        <v>4.7619047619047616E-2</v>
      </c>
      <c r="D18" s="44">
        <f>('Beneficiarios CSI_idade (17)'!Y19-'Beneficiarios CSI_idade (17)'!D19)/'Beneficiarios CSI_idade (17)'!D19</f>
        <v>7.1428571428571425E-2</v>
      </c>
      <c r="E18" s="44">
        <f>('Beneficiarios CSI_idade (17)'!Z19-'Beneficiarios CSI_idade (17)'!E19)/'Beneficiarios CSI_idade (17)'!E19</f>
        <v>0</v>
      </c>
      <c r="F18" s="44">
        <f>('Beneficiarios CSI_idade (17)'!AA19-'Beneficiarios CSI_idade (17)'!F19)/'Beneficiarios CSI_idade (17)'!F19</f>
        <v>-1.9607843137254902E-2</v>
      </c>
      <c r="G18" s="370">
        <f>('Beneficiarios CSI_idade (17)'!AB19-'Beneficiarios CSI_idade (17)'!G19)/'Beneficiarios CSI_idade (17)'!G19</f>
        <v>-9.2105263157894732E-2</v>
      </c>
    </row>
    <row r="19" spans="2:7" x14ac:dyDescent="0.25">
      <c r="B19" s="28" t="s">
        <v>34</v>
      </c>
      <c r="C19" s="43">
        <f>('Beneficiarios CSI_idade (17)'!X20-'Beneficiarios CSI_idade (17)'!C20)/'Beneficiarios CSI_idade (17)'!C20</f>
        <v>0.27586206896551724</v>
      </c>
      <c r="D19" s="44">
        <f>('Beneficiarios CSI_idade (17)'!Y20-'Beneficiarios CSI_idade (17)'!D20)/'Beneficiarios CSI_idade (17)'!D20</f>
        <v>8.5470085470085479E-3</v>
      </c>
      <c r="E19" s="44">
        <f>('Beneficiarios CSI_idade (17)'!Z20-'Beneficiarios CSI_idade (17)'!E20)/'Beneficiarios CSI_idade (17)'!E20</f>
        <v>-3.0927835051546393E-2</v>
      </c>
      <c r="F19" s="44">
        <f>('Beneficiarios CSI_idade (17)'!AA20-'Beneficiarios CSI_idade (17)'!F20)/'Beneficiarios CSI_idade (17)'!F20</f>
        <v>-4.1322314049586778E-2</v>
      </c>
      <c r="G19" s="370">
        <f>('Beneficiarios CSI_idade (17)'!AB20-'Beneficiarios CSI_idade (17)'!G20)/'Beneficiarios CSI_idade (17)'!G20</f>
        <v>-0.10967741935483871</v>
      </c>
    </row>
    <row r="20" spans="2:7" x14ac:dyDescent="0.25">
      <c r="B20" s="28" t="s">
        <v>35</v>
      </c>
      <c r="C20" s="43">
        <f>('Beneficiarios CSI_idade (17)'!X21-'Beneficiarios CSI_idade (17)'!C21)/'Beneficiarios CSI_idade (17)'!C21</f>
        <v>0.3125</v>
      </c>
      <c r="D20" s="44">
        <f>('Beneficiarios CSI_idade (17)'!Y21-'Beneficiarios CSI_idade (17)'!D21)/'Beneficiarios CSI_idade (17)'!D21</f>
        <v>2.9411764705882353E-2</v>
      </c>
      <c r="E20" s="44">
        <f>('Beneficiarios CSI_idade (17)'!Z21-'Beneficiarios CSI_idade (17)'!E21)/'Beneficiarios CSI_idade (17)'!E21</f>
        <v>0</v>
      </c>
      <c r="F20" s="44">
        <f>('Beneficiarios CSI_idade (17)'!AA21-'Beneficiarios CSI_idade (17)'!F21)/'Beneficiarios CSI_idade (17)'!F21</f>
        <v>0</v>
      </c>
      <c r="G20" s="370">
        <f>('Beneficiarios CSI_idade (17)'!AB21-'Beneficiarios CSI_idade (17)'!G21)/'Beneficiarios CSI_idade (17)'!G21</f>
        <v>-5.4945054945054944E-2</v>
      </c>
    </row>
    <row r="21" spans="2:7" x14ac:dyDescent="0.25">
      <c r="B21" s="28" t="s">
        <v>20</v>
      </c>
      <c r="C21" s="43">
        <f>('Beneficiarios CSI_idade (17)'!X22-'Beneficiarios CSI_idade (17)'!C22)/'Beneficiarios CSI_idade (17)'!C22</f>
        <v>8.3333333333333329E-2</v>
      </c>
      <c r="D21" s="44">
        <f>('Beneficiarios CSI_idade (17)'!Y22-'Beneficiarios CSI_idade (17)'!D22)/'Beneficiarios CSI_idade (17)'!D22</f>
        <v>-6.6666666666666666E-2</v>
      </c>
      <c r="E21" s="44">
        <f>('Beneficiarios CSI_idade (17)'!Z22-'Beneficiarios CSI_idade (17)'!E22)/'Beneficiarios CSI_idade (17)'!E22</f>
        <v>-0.05</v>
      </c>
      <c r="F21" s="44">
        <f>('Beneficiarios CSI_idade (17)'!AA22-'Beneficiarios CSI_idade (17)'!F22)/'Beneficiarios CSI_idade (17)'!F22</f>
        <v>-1.8867924528301886E-2</v>
      </c>
      <c r="G21" s="370">
        <f>('Beneficiarios CSI_idade (17)'!AB22-'Beneficiarios CSI_idade (17)'!G22)/'Beneficiarios CSI_idade (17)'!G22</f>
        <v>-5.128205128205128E-2</v>
      </c>
    </row>
    <row r="22" spans="2:7" x14ac:dyDescent="0.25">
      <c r="B22" s="28" t="s">
        <v>36</v>
      </c>
      <c r="C22" s="43">
        <f>('Beneficiarios CSI_idade (17)'!X23-'Beneficiarios CSI_idade (17)'!C23)/'Beneficiarios CSI_idade (17)'!C23</f>
        <v>0.23076923076923078</v>
      </c>
      <c r="D22" s="44">
        <f>('Beneficiarios CSI_idade (17)'!Y23-'Beneficiarios CSI_idade (17)'!D23)/'Beneficiarios CSI_idade (17)'!D23</f>
        <v>-0.05</v>
      </c>
      <c r="E22" s="44">
        <f>('Beneficiarios CSI_idade (17)'!Z23-'Beneficiarios CSI_idade (17)'!E23)/'Beneficiarios CSI_idade (17)'!E23</f>
        <v>-3.2258064516129031E-2</v>
      </c>
      <c r="F22" s="44">
        <f>('Beneficiarios CSI_idade (17)'!AA23-'Beneficiarios CSI_idade (17)'!F23)/'Beneficiarios CSI_idade (17)'!F23</f>
        <v>-5.2631578947368418E-2</v>
      </c>
      <c r="G22" s="370">
        <f>('Beneficiarios CSI_idade (17)'!AB23-'Beneficiarios CSI_idade (17)'!G23)/'Beneficiarios CSI_idade (17)'!G23</f>
        <v>-2.3809523809523808E-2</v>
      </c>
    </row>
    <row r="23" spans="2:7" x14ac:dyDescent="0.25">
      <c r="B23" s="28" t="s">
        <v>21</v>
      </c>
      <c r="C23" s="43">
        <f>('Beneficiarios CSI_idade (17)'!X24-'Beneficiarios CSI_idade (17)'!C24)/'Beneficiarios CSI_idade (17)'!C24</f>
        <v>0.25641025641025639</v>
      </c>
      <c r="D23" s="44">
        <f>('Beneficiarios CSI_idade (17)'!Y24-'Beneficiarios CSI_idade (17)'!D24)/'Beneficiarios CSI_idade (17)'!D24</f>
        <v>-9.6153846153846159E-3</v>
      </c>
      <c r="E23" s="44">
        <f>('Beneficiarios CSI_idade (17)'!Z24-'Beneficiarios CSI_idade (17)'!E24)/'Beneficiarios CSI_idade (17)'!E24</f>
        <v>3.9215686274509803E-2</v>
      </c>
      <c r="F23" s="44">
        <f>('Beneficiarios CSI_idade (17)'!AA24-'Beneficiarios CSI_idade (17)'!F24)/'Beneficiarios CSI_idade (17)'!F24</f>
        <v>9.7087378640776691E-3</v>
      </c>
      <c r="G23" s="370">
        <f>('Beneficiarios CSI_idade (17)'!AB24-'Beneficiarios CSI_idade (17)'!G24)/'Beneficiarios CSI_idade (17)'!G24</f>
        <v>-1.9801980198019802E-2</v>
      </c>
    </row>
    <row r="24" spans="2:7" x14ac:dyDescent="0.25">
      <c r="B24" s="28" t="s">
        <v>37</v>
      </c>
      <c r="C24" s="43">
        <f>('Beneficiarios CSI_idade (17)'!X25-'Beneficiarios CSI_idade (17)'!C25)/'Beneficiarios CSI_idade (17)'!C25</f>
        <v>0.20833333333333334</v>
      </c>
      <c r="D24" s="44">
        <f>('Beneficiarios CSI_idade (17)'!Y25-'Beneficiarios CSI_idade (17)'!D25)/'Beneficiarios CSI_idade (17)'!D25</f>
        <v>4.5454545454545456E-2</v>
      </c>
      <c r="E24" s="44">
        <f>('Beneficiarios CSI_idade (17)'!Z25-'Beneficiarios CSI_idade (17)'!E25)/'Beneficiarios CSI_idade (17)'!E25</f>
        <v>-2.3255813953488372E-2</v>
      </c>
      <c r="F24" s="44">
        <f>('Beneficiarios CSI_idade (17)'!AA25-'Beneficiarios CSI_idade (17)'!F25)/'Beneficiarios CSI_idade (17)'!F25</f>
        <v>-9.6153846153846159E-2</v>
      </c>
      <c r="G24" s="370">
        <f>('Beneficiarios CSI_idade (17)'!AB25-'Beneficiarios CSI_idade (17)'!G25)/'Beneficiarios CSI_idade (17)'!G25</f>
        <v>-7.0588235294117646E-2</v>
      </c>
    </row>
    <row r="25" spans="2:7" x14ac:dyDescent="0.25">
      <c r="B25" s="28" t="s">
        <v>22</v>
      </c>
      <c r="C25" s="43">
        <f>('Beneficiarios CSI_idade (17)'!X26-'Beneficiarios CSI_idade (17)'!C26)/'Beneficiarios CSI_idade (17)'!C26</f>
        <v>0.38461538461538464</v>
      </c>
      <c r="D25" s="44">
        <f>('Beneficiarios CSI_idade (17)'!Y26-'Beneficiarios CSI_idade (17)'!D26)/'Beneficiarios CSI_idade (17)'!D26</f>
        <v>6.8965517241379309E-2</v>
      </c>
      <c r="E25" s="44">
        <f>('Beneficiarios CSI_idade (17)'!Z26-'Beneficiarios CSI_idade (17)'!E26)/'Beneficiarios CSI_idade (17)'!E26</f>
        <v>-2.4390243902439025E-2</v>
      </c>
      <c r="F25" s="44">
        <f>('Beneficiarios CSI_idade (17)'!AA26-'Beneficiarios CSI_idade (17)'!F26)/'Beneficiarios CSI_idade (17)'!F26</f>
        <v>3.0303030303030304E-2</v>
      </c>
      <c r="G25" s="370">
        <f>('Beneficiarios CSI_idade (17)'!AB26-'Beneficiarios CSI_idade (17)'!G26)/'Beneficiarios CSI_idade (17)'!G26</f>
        <v>-8.1632653061224483E-2</v>
      </c>
    </row>
    <row r="26" spans="2:7" x14ac:dyDescent="0.25">
      <c r="B26" s="28" t="s">
        <v>23</v>
      </c>
      <c r="C26" s="43">
        <f>('Beneficiarios CSI_idade (17)'!X27-'Beneficiarios CSI_idade (17)'!C27)/'Beneficiarios CSI_idade (17)'!C27</f>
        <v>0.4</v>
      </c>
      <c r="D26" s="44">
        <f>('Beneficiarios CSI_idade (17)'!Y27-'Beneficiarios CSI_idade (17)'!D27)/'Beneficiarios CSI_idade (17)'!D27</f>
        <v>-2.5000000000000001E-2</v>
      </c>
      <c r="E26" s="44">
        <f>('Beneficiarios CSI_idade (17)'!Z27-'Beneficiarios CSI_idade (17)'!E27)/'Beneficiarios CSI_idade (17)'!E27</f>
        <v>-2.1276595744680851E-2</v>
      </c>
      <c r="F26" s="44">
        <f>('Beneficiarios CSI_idade (17)'!AA27-'Beneficiarios CSI_idade (17)'!F27)/'Beneficiarios CSI_idade (17)'!F27</f>
        <v>-2.3255813953488372E-2</v>
      </c>
      <c r="G26" s="370">
        <f>('Beneficiarios CSI_idade (17)'!AB27-'Beneficiarios CSI_idade (17)'!G27)/'Beneficiarios CSI_idade (17)'!G27</f>
        <v>-7.6923076923076927E-2</v>
      </c>
    </row>
    <row r="27" spans="2:7" x14ac:dyDescent="0.25">
      <c r="B27" s="28" t="s">
        <v>38</v>
      </c>
      <c r="C27" s="43">
        <f>('Beneficiarios CSI_idade (17)'!X28-'Beneficiarios CSI_idade (17)'!C28)/'Beneficiarios CSI_idade (17)'!C28</f>
        <v>0.2608695652173913</v>
      </c>
      <c r="D27" s="44">
        <f>('Beneficiarios CSI_idade (17)'!Y28-'Beneficiarios CSI_idade (17)'!D28)/'Beneficiarios CSI_idade (17)'!D28</f>
        <v>0</v>
      </c>
      <c r="E27" s="44">
        <f>('Beneficiarios CSI_idade (17)'!Z28-'Beneficiarios CSI_idade (17)'!E28)/'Beneficiarios CSI_idade (17)'!E28</f>
        <v>-2.3809523809523808E-2</v>
      </c>
      <c r="F27" s="44">
        <f>('Beneficiarios CSI_idade (17)'!AA28-'Beneficiarios CSI_idade (17)'!F28)/'Beneficiarios CSI_idade (17)'!F28</f>
        <v>-6.25E-2</v>
      </c>
      <c r="G27" s="370">
        <f>('Beneficiarios CSI_idade (17)'!AB28-'Beneficiarios CSI_idade (17)'!G28)/'Beneficiarios CSI_idade (17)'!G28</f>
        <v>0</v>
      </c>
    </row>
    <row r="28" spans="2:7" x14ac:dyDescent="0.25">
      <c r="B28" s="28" t="s">
        <v>24</v>
      </c>
      <c r="C28" s="43">
        <f>('Beneficiarios CSI_idade (17)'!X29-'Beneficiarios CSI_idade (17)'!C29)/'Beneficiarios CSI_idade (17)'!C29</f>
        <v>0.20833333333333334</v>
      </c>
      <c r="D28" s="44">
        <f>('Beneficiarios CSI_idade (17)'!Y29-'Beneficiarios CSI_idade (17)'!D29)/'Beneficiarios CSI_idade (17)'!D29</f>
        <v>0.08</v>
      </c>
      <c r="E28" s="44">
        <f>('Beneficiarios CSI_idade (17)'!Z29-'Beneficiarios CSI_idade (17)'!E29)/'Beneficiarios CSI_idade (17)'!E29</f>
        <v>3.125E-2</v>
      </c>
      <c r="F28" s="44">
        <f>('Beneficiarios CSI_idade (17)'!AA29-'Beneficiarios CSI_idade (17)'!F29)/'Beneficiarios CSI_idade (17)'!F29</f>
        <v>-5.8823529411764705E-2</v>
      </c>
      <c r="G28" s="370">
        <f>('Beneficiarios CSI_idade (17)'!AB29-'Beneficiarios CSI_idade (17)'!G29)/'Beneficiarios CSI_idade (17)'!G29</f>
        <v>-8.2191780821917804E-2</v>
      </c>
    </row>
    <row r="29" spans="2:7" x14ac:dyDescent="0.25">
      <c r="B29" s="28" t="s">
        <v>25</v>
      </c>
      <c r="C29" s="43">
        <f>('Beneficiarios CSI_idade (17)'!X30-'Beneficiarios CSI_idade (17)'!C30)/'Beneficiarios CSI_idade (17)'!C30</f>
        <v>0.33333333333333331</v>
      </c>
      <c r="D29" s="44">
        <f>('Beneficiarios CSI_idade (17)'!Y30-'Beneficiarios CSI_idade (17)'!D30)/'Beneficiarios CSI_idade (17)'!D30</f>
        <v>-2.1276595744680851E-2</v>
      </c>
      <c r="E29" s="44">
        <f>('Beneficiarios CSI_idade (17)'!Z30-'Beneficiarios CSI_idade (17)'!E30)/'Beneficiarios CSI_idade (17)'!E30</f>
        <v>1.2269938650306749E-2</v>
      </c>
      <c r="F29" s="44">
        <f>('Beneficiarios CSI_idade (17)'!AA30-'Beneficiarios CSI_idade (17)'!F30)/'Beneficiarios CSI_idade (17)'!F30</f>
        <v>-2.4193548387096774E-2</v>
      </c>
      <c r="G29" s="370">
        <f>('Beneficiarios CSI_idade (17)'!AB30-'Beneficiarios CSI_idade (17)'!G30)/'Beneficiarios CSI_idade (17)'!G30</f>
        <v>-9.0225563909774431E-2</v>
      </c>
    </row>
    <row r="30" spans="2:7" x14ac:dyDescent="0.25">
      <c r="B30" s="28" t="s">
        <v>39</v>
      </c>
      <c r="C30" s="43">
        <f>('Beneficiarios CSI_idade (17)'!X31-'Beneficiarios CSI_idade (17)'!C31)/'Beneficiarios CSI_idade (17)'!C31</f>
        <v>0.23529411764705882</v>
      </c>
      <c r="D30" s="44">
        <f>('Beneficiarios CSI_idade (17)'!Y31-'Beneficiarios CSI_idade (17)'!D31)/'Beneficiarios CSI_idade (17)'!D31</f>
        <v>0</v>
      </c>
      <c r="E30" s="44">
        <f>('Beneficiarios CSI_idade (17)'!Z31-'Beneficiarios CSI_idade (17)'!E31)/'Beneficiarios CSI_idade (17)'!E31</f>
        <v>-1.8181818181818181E-2</v>
      </c>
      <c r="F30" s="44">
        <f>('Beneficiarios CSI_idade (17)'!AA31-'Beneficiarios CSI_idade (17)'!F31)/'Beneficiarios CSI_idade (17)'!F31</f>
        <v>-2.4390243902439025E-2</v>
      </c>
      <c r="G30" s="370">
        <f>('Beneficiarios CSI_idade (17)'!AB31-'Beneficiarios CSI_idade (17)'!G31)/'Beneficiarios CSI_idade (17)'!G31</f>
        <v>-0.1111111111111111</v>
      </c>
    </row>
    <row r="31" spans="2:7" x14ac:dyDescent="0.25">
      <c r="B31" s="28" t="s">
        <v>40</v>
      </c>
      <c r="C31" s="43">
        <f>('Beneficiarios CSI_idade (17)'!X32-'Beneficiarios CSI_idade (17)'!C32)/'Beneficiarios CSI_idade (17)'!C32</f>
        <v>0.38709677419354838</v>
      </c>
      <c r="D31" s="44">
        <f>('Beneficiarios CSI_idade (17)'!Y32-'Beneficiarios CSI_idade (17)'!D32)/'Beneficiarios CSI_idade (17)'!D32</f>
        <v>9.6774193548387094E-2</v>
      </c>
      <c r="E31" s="44">
        <f>('Beneficiarios CSI_idade (17)'!Z32-'Beneficiarios CSI_idade (17)'!E32)/'Beneficiarios CSI_idade (17)'!E32</f>
        <v>-4.2253521126760563E-2</v>
      </c>
      <c r="F31" s="44">
        <f>('Beneficiarios CSI_idade (17)'!AA32-'Beneficiarios CSI_idade (17)'!F32)/'Beneficiarios CSI_idade (17)'!F32</f>
        <v>-1.2345679012345678E-2</v>
      </c>
      <c r="G31" s="370">
        <f>('Beneficiarios CSI_idade (17)'!AB32-'Beneficiarios CSI_idade (17)'!G32)/'Beneficiarios CSI_idade (17)'!G32</f>
        <v>-7.2916666666666671E-2</v>
      </c>
    </row>
    <row r="32" spans="2:7" x14ac:dyDescent="0.25">
      <c r="B32" s="28" t="s">
        <v>41</v>
      </c>
      <c r="C32" s="43">
        <f>('Beneficiarios CSI_idade (17)'!X33-'Beneficiarios CSI_idade (17)'!C33)/'Beneficiarios CSI_idade (17)'!C33</f>
        <v>0.33333333333333331</v>
      </c>
      <c r="D32" s="44">
        <f>('Beneficiarios CSI_idade (17)'!Y33-'Beneficiarios CSI_idade (17)'!D33)/'Beneficiarios CSI_idade (17)'!D33</f>
        <v>0.1111111111111111</v>
      </c>
      <c r="E32" s="44">
        <f>('Beneficiarios CSI_idade (17)'!Z33-'Beneficiarios CSI_idade (17)'!E33)/'Beneficiarios CSI_idade (17)'!E33</f>
        <v>-5.2631578947368418E-2</v>
      </c>
      <c r="F32" s="44">
        <f>('Beneficiarios CSI_idade (17)'!AA33-'Beneficiarios CSI_idade (17)'!F33)/'Beneficiarios CSI_idade (17)'!F33</f>
        <v>0</v>
      </c>
      <c r="G32" s="370">
        <f>('Beneficiarios CSI_idade (17)'!AB33-'Beneficiarios CSI_idade (17)'!G33)/'Beneficiarios CSI_idade (17)'!G33</f>
        <v>-7.1428571428571425E-2</v>
      </c>
    </row>
    <row r="33" spans="2:7" x14ac:dyDescent="0.25">
      <c r="B33" s="28" t="s">
        <v>26</v>
      </c>
      <c r="C33" s="43">
        <f>('Beneficiarios CSI_idade (17)'!X34-'Beneficiarios CSI_idade (17)'!C34)/'Beneficiarios CSI_idade (17)'!C34</f>
        <v>0.25</v>
      </c>
      <c r="D33" s="44">
        <f>('Beneficiarios CSI_idade (17)'!Y34-'Beneficiarios CSI_idade (17)'!D34)/'Beneficiarios CSI_idade (17)'!D34</f>
        <v>6.9306930693069313E-2</v>
      </c>
      <c r="E33" s="44">
        <f>('Beneficiarios CSI_idade (17)'!Z34-'Beneficiarios CSI_idade (17)'!E34)/'Beneficiarios CSI_idade (17)'!E34</f>
        <v>3.0303030303030304E-2</v>
      </c>
      <c r="F33" s="44">
        <f>('Beneficiarios CSI_idade (17)'!AA34-'Beneficiarios CSI_idade (17)'!F34)/'Beneficiarios CSI_idade (17)'!F34</f>
        <v>-1.098901098901099E-2</v>
      </c>
      <c r="G33" s="370">
        <f>('Beneficiarios CSI_idade (17)'!AB34-'Beneficiarios CSI_idade (17)'!G34)/'Beneficiarios CSI_idade (17)'!G34</f>
        <v>-9.6000000000000002E-2</v>
      </c>
    </row>
    <row r="34" spans="2:7" ht="12.75" customHeight="1" x14ac:dyDescent="0.25">
      <c r="B34" s="28" t="s">
        <v>42</v>
      </c>
      <c r="C34" s="43">
        <f>('Beneficiarios CSI_idade (17)'!X35-'Beneficiarios CSI_idade (17)'!C35)/'Beneficiarios CSI_idade (17)'!C35</f>
        <v>0.14285714285714285</v>
      </c>
      <c r="D34" s="44">
        <f>('Beneficiarios CSI_idade (17)'!Y35-'Beneficiarios CSI_idade (17)'!D35)/'Beneficiarios CSI_idade (17)'!D35</f>
        <v>1.2345679012345678E-2</v>
      </c>
      <c r="E34" s="44">
        <f>('Beneficiarios CSI_idade (17)'!Z35-'Beneficiarios CSI_idade (17)'!E35)/'Beneficiarios CSI_idade (17)'!E35</f>
        <v>-2.6666666666666668E-2</v>
      </c>
      <c r="F34" s="44">
        <f>('Beneficiarios CSI_idade (17)'!AA35-'Beneficiarios CSI_idade (17)'!F35)/'Beneficiarios CSI_idade (17)'!F35</f>
        <v>2.8571428571428571E-2</v>
      </c>
      <c r="G34" s="370">
        <f>('Beneficiarios CSI_idade (17)'!AB35-'Beneficiarios CSI_idade (17)'!G35)/'Beneficiarios CSI_idade (17)'!G35</f>
        <v>-0.10810810810810811</v>
      </c>
    </row>
    <row r="35" spans="2:7" x14ac:dyDescent="0.25">
      <c r="B35" s="28" t="s">
        <v>43</v>
      </c>
      <c r="C35" s="43">
        <f>('Beneficiarios CSI_idade (17)'!X36-'Beneficiarios CSI_idade (17)'!C36)/'Beneficiarios CSI_idade (17)'!C36</f>
        <v>-0.04</v>
      </c>
      <c r="D35" s="44">
        <f>('Beneficiarios CSI_idade (17)'!Y36-'Beneficiarios CSI_idade (17)'!D36)/'Beneficiarios CSI_idade (17)'!D36</f>
        <v>1.8518518518518517E-2</v>
      </c>
      <c r="E35" s="44">
        <f>('Beneficiarios CSI_idade (17)'!Z36-'Beneficiarios CSI_idade (17)'!E36)/'Beneficiarios CSI_idade (17)'!E36</f>
        <v>0</v>
      </c>
      <c r="F35" s="44">
        <f>('Beneficiarios CSI_idade (17)'!AA36-'Beneficiarios CSI_idade (17)'!F36)/'Beneficiarios CSI_idade (17)'!F36</f>
        <v>-3.2786885245901641E-2</v>
      </c>
      <c r="G35" s="370">
        <f>('Beneficiarios CSI_idade (17)'!AB36-'Beneficiarios CSI_idade (17)'!G36)/'Beneficiarios CSI_idade (17)'!G36</f>
        <v>-0.12727272727272726</v>
      </c>
    </row>
    <row r="36" spans="2:7" x14ac:dyDescent="0.25">
      <c r="B36" s="28" t="s">
        <v>44</v>
      </c>
      <c r="C36" s="43">
        <f>('Beneficiarios CSI_idade (17)'!X37-'Beneficiarios CSI_idade (17)'!C37)/'Beneficiarios CSI_idade (17)'!C37</f>
        <v>0.25</v>
      </c>
      <c r="D36" s="44">
        <f>('Beneficiarios CSI_idade (17)'!Y37-'Beneficiarios CSI_idade (17)'!D37)/'Beneficiarios CSI_idade (17)'!D37</f>
        <v>0</v>
      </c>
      <c r="E36" s="44">
        <f>('Beneficiarios CSI_idade (17)'!Z37-'Beneficiarios CSI_idade (17)'!E37)/'Beneficiarios CSI_idade (17)'!E37</f>
        <v>0</v>
      </c>
      <c r="F36" s="44">
        <f>('Beneficiarios CSI_idade (17)'!AA37-'Beneficiarios CSI_idade (17)'!F37)/'Beneficiarios CSI_idade (17)'!F37</f>
        <v>-2.7777777777777776E-2</v>
      </c>
      <c r="G36" s="370">
        <f>('Beneficiarios CSI_idade (17)'!AB37-'Beneficiarios CSI_idade (17)'!G37)/'Beneficiarios CSI_idade (17)'!G37</f>
        <v>-4.4444444444444446E-2</v>
      </c>
    </row>
    <row r="37" spans="2:7" x14ac:dyDescent="0.25">
      <c r="B37" s="28" t="s">
        <v>27</v>
      </c>
      <c r="C37" s="43">
        <f>('Beneficiarios CSI_idade (17)'!X38-'Beneficiarios CSI_idade (17)'!C38)/'Beneficiarios CSI_idade (17)'!C38</f>
        <v>0.18181818181818182</v>
      </c>
      <c r="D37" s="44">
        <f>('Beneficiarios CSI_idade (17)'!Y38-'Beneficiarios CSI_idade (17)'!D38)/'Beneficiarios CSI_idade (17)'!D38</f>
        <v>9.7560975609756101E-2</v>
      </c>
      <c r="E37" s="44">
        <f>('Beneficiarios CSI_idade (17)'!Z38-'Beneficiarios CSI_idade (17)'!E38)/'Beneficiarios CSI_idade (17)'!E38</f>
        <v>-2.3255813953488372E-2</v>
      </c>
      <c r="F37" s="44">
        <f>('Beneficiarios CSI_idade (17)'!AA38-'Beneficiarios CSI_idade (17)'!F38)/'Beneficiarios CSI_idade (17)'!F38</f>
        <v>-2.6315789473684209E-2</v>
      </c>
      <c r="G37" s="370">
        <f>('Beneficiarios CSI_idade (17)'!AB38-'Beneficiarios CSI_idade (17)'!G38)/'Beneficiarios CSI_idade (17)'!G38</f>
        <v>-9.6153846153846159E-2</v>
      </c>
    </row>
    <row r="38" spans="2:7" x14ac:dyDescent="0.25">
      <c r="B38" s="28" t="s">
        <v>45</v>
      </c>
      <c r="C38" s="85">
        <f>('Beneficiarios CSI_idade (17)'!X39-'Beneficiarios CSI_idade (17)'!C39)/'Beneficiarios CSI_idade (17)'!C39</f>
        <v>0.23809523809523808</v>
      </c>
      <c r="D38" s="86">
        <f>('Beneficiarios CSI_idade (17)'!Y39-'Beneficiarios CSI_idade (17)'!D39)/'Beneficiarios CSI_idade (17)'!D39</f>
        <v>-2.7027027027027029E-2</v>
      </c>
      <c r="E38" s="86">
        <f>('Beneficiarios CSI_idade (17)'!Z39-'Beneficiarios CSI_idade (17)'!E39)/'Beneficiarios CSI_idade (17)'!E39</f>
        <v>-9.6153846153846159E-2</v>
      </c>
      <c r="F38" s="86">
        <f>('Beneficiarios CSI_idade (17)'!AA39-'Beneficiarios CSI_idade (17)'!F39)/'Beneficiarios CSI_idade (17)'!F39</f>
        <v>-2.0833333333333332E-2</v>
      </c>
      <c r="G38" s="371">
        <f>('Beneficiarios CSI_idade (17)'!AB39-'Beneficiarios CSI_idade (17)'!G39)/'Beneficiarios CSI_idade (17)'!G39</f>
        <v>-0.1</v>
      </c>
    </row>
    <row r="39" spans="2:7" x14ac:dyDescent="0.25">
      <c r="B39" s="31"/>
      <c r="C39" s="485"/>
      <c r="D39" s="484"/>
      <c r="E39" s="484"/>
      <c r="F39" s="484"/>
      <c r="G39" s="484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K12" sqref="K12:K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254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64" t="s">
        <v>260</v>
      </c>
      <c r="D9" s="464"/>
      <c r="E9" s="464"/>
      <c r="F9" s="464"/>
      <c r="G9" s="464"/>
      <c r="H9" s="464"/>
      <c r="I9" s="464"/>
      <c r="J9" s="464"/>
      <c r="K9" s="464"/>
    </row>
    <row r="10" spans="1:11" ht="24.95" customHeight="1" x14ac:dyDescent="0.25">
      <c r="B10" s="10"/>
      <c r="C10" s="393" t="s">
        <v>13</v>
      </c>
      <c r="D10" s="141"/>
      <c r="E10" s="393" t="s">
        <v>15</v>
      </c>
      <c r="F10" s="141"/>
      <c r="G10" s="393" t="s">
        <v>16</v>
      </c>
      <c r="H10" s="141"/>
      <c r="I10" s="393" t="s">
        <v>14</v>
      </c>
      <c r="K10" s="396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(17)'!B11</f>
        <v>Portugal</v>
      </c>
      <c r="C12" s="364">
        <v>104.99246393733186</v>
      </c>
      <c r="D12" s="214"/>
      <c r="E12" s="364">
        <v>104.91919687248203</v>
      </c>
      <c r="F12" s="364"/>
      <c r="G12" s="364">
        <v>102.79056806542327</v>
      </c>
      <c r="H12" s="364"/>
      <c r="I12" s="364">
        <v>102.89066467447991</v>
      </c>
      <c r="K12" s="364">
        <v>103.89894260233702</v>
      </c>
    </row>
    <row r="13" spans="1:11" x14ac:dyDescent="0.25">
      <c r="B13" s="3" t="str">
        <f>'Ev.%1º-4ºtrim_idade (17)'!B12</f>
        <v>Área Metropolitana de Lisboa</v>
      </c>
      <c r="C13" s="365">
        <v>108.77729855835479</v>
      </c>
      <c r="D13" s="214"/>
      <c r="E13" s="365">
        <v>107.87738937209166</v>
      </c>
      <c r="F13" s="365"/>
      <c r="G13" s="365">
        <v>105.08109989309067</v>
      </c>
      <c r="H13" s="365"/>
      <c r="I13" s="365">
        <v>105.46132739992747</v>
      </c>
      <c r="K13" s="365">
        <v>106.79294334083683</v>
      </c>
    </row>
    <row r="14" spans="1:11" x14ac:dyDescent="0.25">
      <c r="B14" s="3" t="str">
        <f>'Ev.%1º-4ºtrim_idade (17)'!B13</f>
        <v>Distrito de Lisboa</v>
      </c>
      <c r="C14" s="365">
        <v>107.81690456463707</v>
      </c>
      <c r="D14" s="214"/>
      <c r="E14" s="365">
        <v>106.33006210379973</v>
      </c>
      <c r="F14" s="365"/>
      <c r="G14" s="365">
        <v>103.27273006814141</v>
      </c>
      <c r="H14" s="365"/>
      <c r="I14" s="365">
        <v>103.71316341940111</v>
      </c>
      <c r="K14" s="365">
        <v>105.25413368570823</v>
      </c>
    </row>
    <row r="15" spans="1:11" x14ac:dyDescent="0.25">
      <c r="B15" s="3" t="str">
        <f>'Ev.%1º-4ºtrim_idade (17)'!B14</f>
        <v>Concelho de Lisboa</v>
      </c>
      <c r="C15" s="441">
        <v>106.51236496701362</v>
      </c>
      <c r="D15" s="442"/>
      <c r="E15" s="441">
        <v>105.32261473180778</v>
      </c>
      <c r="F15" s="441"/>
      <c r="G15" s="441">
        <v>102.18977852815722</v>
      </c>
      <c r="H15" s="441"/>
      <c r="I15" s="441">
        <v>102.29351842940969</v>
      </c>
      <c r="K15" s="441">
        <v>103.98185293023225</v>
      </c>
    </row>
    <row r="16" spans="1:11" x14ac:dyDescent="0.25">
      <c r="B16" s="28" t="str">
        <f>'Ev.%1º-4ºtrim_idade (17)'!B15</f>
        <v>Ajuda</v>
      </c>
      <c r="C16" s="364">
        <v>104.07318256382628</v>
      </c>
      <c r="D16" s="223"/>
      <c r="E16" s="364">
        <v>103.1016244428305</v>
      </c>
      <c r="F16" s="364"/>
      <c r="G16" s="364">
        <v>99.731615825555934</v>
      </c>
      <c r="H16" s="364"/>
      <c r="I16" s="364">
        <v>98.895643951589193</v>
      </c>
      <c r="K16" s="364">
        <v>101.37654230334145</v>
      </c>
    </row>
    <row r="17" spans="2:11" x14ac:dyDescent="0.25">
      <c r="B17" s="28" t="str">
        <f>'Ev.%1º-4ºtrim_idade (17)'!B16</f>
        <v>Alcântara</v>
      </c>
      <c r="C17" s="365">
        <v>103.09155295725002</v>
      </c>
      <c r="D17" s="223"/>
      <c r="E17" s="365">
        <v>102.15486725533481</v>
      </c>
      <c r="F17" s="365"/>
      <c r="G17" s="365">
        <v>97.766628256070632</v>
      </c>
      <c r="H17" s="365"/>
      <c r="I17" s="365">
        <v>100.21801047272437</v>
      </c>
      <c r="K17" s="365">
        <v>101.05743176534422</v>
      </c>
    </row>
    <row r="18" spans="2:11" x14ac:dyDescent="0.25">
      <c r="B18" s="28" t="str">
        <f>'Ev.%1º-4ºtrim_idade (17)'!B17</f>
        <v>Alvalade</v>
      </c>
      <c r="C18" s="365">
        <v>115.41169773622578</v>
      </c>
      <c r="D18" s="223"/>
      <c r="E18" s="365">
        <v>111.4103085183073</v>
      </c>
      <c r="F18" s="365"/>
      <c r="G18" s="365">
        <v>110.281857165274</v>
      </c>
      <c r="H18" s="365"/>
      <c r="I18" s="365">
        <v>111.09213793103449</v>
      </c>
      <c r="K18" s="365">
        <v>111.75834533926808</v>
      </c>
    </row>
    <row r="19" spans="2:11" x14ac:dyDescent="0.25">
      <c r="B19" s="28" t="str">
        <f>'Ev.%1º-4ºtrim_idade (17)'!B18</f>
        <v>Areeiro</v>
      </c>
      <c r="C19" s="365">
        <v>106.43992984027466</v>
      </c>
      <c r="D19" s="223"/>
      <c r="E19" s="365">
        <v>107.56889951382853</v>
      </c>
      <c r="F19" s="365"/>
      <c r="G19" s="365">
        <v>101.88991121736051</v>
      </c>
      <c r="H19" s="365"/>
      <c r="I19" s="365">
        <v>102.85758756218905</v>
      </c>
      <c r="K19" s="365">
        <v>104.65457260802266</v>
      </c>
    </row>
    <row r="20" spans="2:11" x14ac:dyDescent="0.25">
      <c r="B20" s="28" t="str">
        <f>'Ev.%1º-4ºtrim_idade (17)'!B19</f>
        <v>Arroios</v>
      </c>
      <c r="C20" s="365">
        <v>105.16404691108555</v>
      </c>
      <c r="D20" s="223"/>
      <c r="E20" s="365">
        <v>104.06281361732643</v>
      </c>
      <c r="F20" s="365"/>
      <c r="G20" s="365">
        <v>97.551550371965888</v>
      </c>
      <c r="H20" s="365"/>
      <c r="I20" s="365">
        <v>98.833679170403641</v>
      </c>
      <c r="K20" s="365">
        <v>101.52311661281566</v>
      </c>
    </row>
    <row r="21" spans="2:11" x14ac:dyDescent="0.25">
      <c r="B21" s="28" t="str">
        <f>'Ev.%1º-4ºtrim_idade (17)'!B20</f>
        <v>Avenidas Novas</v>
      </c>
      <c r="C21" s="365">
        <v>110.71636909385626</v>
      </c>
      <c r="D21" s="223"/>
      <c r="E21" s="365">
        <v>111.68175803186625</v>
      </c>
      <c r="F21" s="365"/>
      <c r="G21" s="365">
        <v>110.69936361434945</v>
      </c>
      <c r="H21" s="365"/>
      <c r="I21" s="365">
        <v>107.78030688835106</v>
      </c>
      <c r="K21" s="365">
        <v>110.44693788122299</v>
      </c>
    </row>
    <row r="22" spans="2:11" x14ac:dyDescent="0.25">
      <c r="B22" s="28" t="str">
        <f>'Ev.%1º-4ºtrim_idade (17)'!B21</f>
        <v>Beato</v>
      </c>
      <c r="C22" s="365">
        <v>115.23002065033133</v>
      </c>
      <c r="D22" s="223"/>
      <c r="E22" s="365">
        <v>113.65959783016758</v>
      </c>
      <c r="F22" s="365"/>
      <c r="G22" s="365">
        <v>111.47283025088946</v>
      </c>
      <c r="H22" s="365"/>
      <c r="I22" s="365">
        <v>112.92824234322968</v>
      </c>
      <c r="K22" s="365">
        <v>113.09254694798041</v>
      </c>
    </row>
    <row r="23" spans="2:11" x14ac:dyDescent="0.25">
      <c r="B23" s="28" t="str">
        <f>'Ev.%1º-4ºtrim_idade (17)'!B22</f>
        <v>Belém</v>
      </c>
      <c r="C23" s="365">
        <v>103.12092161359767</v>
      </c>
      <c r="D23" s="223"/>
      <c r="E23" s="365">
        <v>101.95390884788638</v>
      </c>
      <c r="F23" s="365"/>
      <c r="G23" s="365">
        <v>100.8351396121609</v>
      </c>
      <c r="H23" s="365"/>
      <c r="I23" s="365">
        <v>100.31741784037558</v>
      </c>
      <c r="K23" s="365">
        <v>101.55684697850522</v>
      </c>
    </row>
    <row r="24" spans="2:11" x14ac:dyDescent="0.25">
      <c r="B24" s="28" t="str">
        <f>'Ev.%1º-4ºtrim_idade (17)'!B23</f>
        <v>Benfica</v>
      </c>
      <c r="C24" s="365">
        <v>104.70874600665353</v>
      </c>
      <c r="D24" s="223"/>
      <c r="E24" s="365">
        <v>103.6091974969475</v>
      </c>
      <c r="F24" s="365"/>
      <c r="G24" s="365">
        <v>99.935084488430292</v>
      </c>
      <c r="H24" s="365"/>
      <c r="I24" s="365">
        <v>101.40837890657413</v>
      </c>
      <c r="K24" s="365">
        <v>102.06739192911374</v>
      </c>
    </row>
    <row r="25" spans="2:11" x14ac:dyDescent="0.25">
      <c r="B25" s="28" t="str">
        <f>'Ev.%1º-4ºtrim_idade (17)'!B24</f>
        <v>Campo de Ourique</v>
      </c>
      <c r="C25" s="365">
        <v>104.02781811945175</v>
      </c>
      <c r="D25" s="223"/>
      <c r="E25" s="365">
        <v>103.13213778611714</v>
      </c>
      <c r="F25" s="365"/>
      <c r="G25" s="365">
        <v>97.322607591807412</v>
      </c>
      <c r="H25" s="365"/>
      <c r="I25" s="365">
        <v>99.622721193415643</v>
      </c>
      <c r="K25" s="365">
        <v>100.65261379898062</v>
      </c>
    </row>
    <row r="26" spans="2:11" x14ac:dyDescent="0.25">
      <c r="B26" s="28" t="str">
        <f>'Ev.%1º-4ºtrim_idade (17)'!B25</f>
        <v>Campolide</v>
      </c>
      <c r="C26" s="365">
        <v>102.49081505623722</v>
      </c>
      <c r="D26" s="223"/>
      <c r="E26" s="365">
        <v>104.6745634920635</v>
      </c>
      <c r="F26" s="365"/>
      <c r="G26" s="365">
        <v>99.500838935574222</v>
      </c>
      <c r="H26" s="365"/>
      <c r="I26" s="365">
        <v>101.72675565535594</v>
      </c>
      <c r="K26" s="365">
        <v>101.31856950360452</v>
      </c>
    </row>
    <row r="27" spans="2:11" x14ac:dyDescent="0.25">
      <c r="B27" s="28" t="str">
        <f>'Ev.%1º-4ºtrim_idade (17)'!B26</f>
        <v>Carnide</v>
      </c>
      <c r="C27" s="365">
        <v>97.661810725903095</v>
      </c>
      <c r="D27" s="223"/>
      <c r="E27" s="365">
        <v>97.325093845760975</v>
      </c>
      <c r="F27" s="365"/>
      <c r="G27" s="365">
        <v>93.53433991168589</v>
      </c>
      <c r="H27" s="365"/>
      <c r="I27" s="365">
        <v>95.273212917350861</v>
      </c>
      <c r="K27" s="365">
        <v>95.948614350175191</v>
      </c>
    </row>
    <row r="28" spans="2:11" x14ac:dyDescent="0.25">
      <c r="B28" s="28" t="str">
        <f>'Ev.%1º-4ºtrim_idade (17)'!B27</f>
        <v>Estrela</v>
      </c>
      <c r="C28" s="365">
        <v>106.45958257052121</v>
      </c>
      <c r="D28" s="223"/>
      <c r="E28" s="365">
        <v>103.63675696551697</v>
      </c>
      <c r="F28" s="365"/>
      <c r="G28" s="365">
        <v>102.2787180500459</v>
      </c>
      <c r="H28" s="365"/>
      <c r="I28" s="365">
        <v>103.43707976526842</v>
      </c>
      <c r="K28" s="365">
        <v>103.39742608822458</v>
      </c>
    </row>
    <row r="29" spans="2:11" x14ac:dyDescent="0.25">
      <c r="B29" s="28" t="str">
        <f>'Ev.%1º-4ºtrim_idade (17)'!B28</f>
        <v>Lumiar</v>
      </c>
      <c r="C29" s="365">
        <v>104.94505038171705</v>
      </c>
      <c r="D29" s="223"/>
      <c r="E29" s="365">
        <v>104.18457569277946</v>
      </c>
      <c r="F29" s="365"/>
      <c r="G29" s="365">
        <v>97.834684819854161</v>
      </c>
      <c r="H29" s="365"/>
      <c r="I29" s="365">
        <v>100.13172875064004</v>
      </c>
      <c r="K29" s="365">
        <v>101.92740272566222</v>
      </c>
    </row>
    <row r="30" spans="2:11" x14ac:dyDescent="0.25">
      <c r="B30" s="28" t="str">
        <f>'Ev.%1º-4ºtrim_idade (17)'!B29</f>
        <v>Marvila</v>
      </c>
      <c r="C30" s="365">
        <v>111.60517329510499</v>
      </c>
      <c r="D30" s="223"/>
      <c r="E30" s="365">
        <v>107.15686537153486</v>
      </c>
      <c r="F30" s="365"/>
      <c r="G30" s="365">
        <v>106.55940669529832</v>
      </c>
      <c r="H30" s="365"/>
      <c r="I30" s="365">
        <v>104.31585392156114</v>
      </c>
      <c r="K30" s="365">
        <v>106.948209050049</v>
      </c>
    </row>
    <row r="31" spans="2:11" x14ac:dyDescent="0.25">
      <c r="B31" s="28" t="str">
        <f>'Ev.%1º-4ºtrim_idade (17)'!B30</f>
        <v>Misericórdia</v>
      </c>
      <c r="C31" s="365">
        <v>110.43936846380343</v>
      </c>
      <c r="D31" s="223"/>
      <c r="E31" s="365">
        <v>109.47937459322286</v>
      </c>
      <c r="F31" s="365"/>
      <c r="G31" s="365">
        <v>107.483125493554</v>
      </c>
      <c r="H31" s="365"/>
      <c r="I31" s="365">
        <v>106.69775426302324</v>
      </c>
      <c r="K31" s="365">
        <v>108.74840401541506</v>
      </c>
    </row>
    <row r="32" spans="2:11" x14ac:dyDescent="0.25">
      <c r="B32" s="28" t="str">
        <f>'Ev.%1º-4ºtrim_idade (17)'!B31</f>
        <v>Olivais</v>
      </c>
      <c r="C32" s="365">
        <v>107.88588881123086</v>
      </c>
      <c r="D32" s="223"/>
      <c r="E32" s="365">
        <v>107.86648993551871</v>
      </c>
      <c r="F32" s="365"/>
      <c r="G32" s="365">
        <v>106.01726443464314</v>
      </c>
      <c r="H32" s="365"/>
      <c r="I32" s="365">
        <v>102.38237401592191</v>
      </c>
      <c r="K32" s="365">
        <v>106.11358385581487</v>
      </c>
    </row>
    <row r="33" spans="2:11" x14ac:dyDescent="0.25">
      <c r="B33" s="28" t="str">
        <f>'Ev.%1º-4ºtrim_idade (17)'!B32</f>
        <v>Parque das Nações</v>
      </c>
      <c r="C33" s="365">
        <v>111.91274782565104</v>
      </c>
      <c r="D33" s="223"/>
      <c r="E33" s="365">
        <v>112.11666589165311</v>
      </c>
      <c r="F33" s="365"/>
      <c r="G33" s="365">
        <v>108.73328236083165</v>
      </c>
      <c r="H33" s="365"/>
      <c r="I33" s="365">
        <v>108.08555555555556</v>
      </c>
      <c r="K33" s="365">
        <v>109.38994932737667</v>
      </c>
    </row>
    <row r="34" spans="2:11" x14ac:dyDescent="0.25">
      <c r="B34" s="28" t="str">
        <f>'Ev.%1º-4ºtrim_idade (17)'!B33</f>
        <v>Penha de França</v>
      </c>
      <c r="C34" s="365">
        <v>102.86266776824449</v>
      </c>
      <c r="D34" s="223"/>
      <c r="E34" s="365">
        <v>102.40088172043011</v>
      </c>
      <c r="F34" s="365"/>
      <c r="G34" s="365">
        <v>100.03577920839295</v>
      </c>
      <c r="H34" s="365"/>
      <c r="I34" s="365">
        <v>97.851276924964523</v>
      </c>
      <c r="K34" s="365">
        <v>100.92926225628877</v>
      </c>
    </row>
    <row r="35" spans="2:11" ht="12.75" customHeight="1" x14ac:dyDescent="0.25">
      <c r="B35" s="28" t="str">
        <f>'Ev.%1º-4ºtrim_idade (17)'!B34</f>
        <v>Santa Clara</v>
      </c>
      <c r="C35" s="365">
        <v>109.6751644178496</v>
      </c>
      <c r="D35" s="223"/>
      <c r="E35" s="365">
        <v>107.94206635539557</v>
      </c>
      <c r="F35" s="365"/>
      <c r="G35" s="365">
        <v>105.2130489528934</v>
      </c>
      <c r="H35" s="365"/>
      <c r="I35" s="365">
        <v>105.36526855940116</v>
      </c>
      <c r="K35" s="365">
        <v>107.25740516595482</v>
      </c>
    </row>
    <row r="36" spans="2:11" x14ac:dyDescent="0.25">
      <c r="B36" s="28" t="str">
        <f>'Ev.%1º-4ºtrim_idade (17)'!B35</f>
        <v>Santa Maria Maior</v>
      </c>
      <c r="C36" s="365">
        <v>105.05909211886895</v>
      </c>
      <c r="D36" s="223"/>
      <c r="E36" s="365">
        <v>105.20492380491289</v>
      </c>
      <c r="F36" s="365"/>
      <c r="G36" s="365">
        <v>100.52627587500292</v>
      </c>
      <c r="H36" s="365"/>
      <c r="I36" s="365">
        <v>100.5902831844799</v>
      </c>
      <c r="K36" s="365">
        <v>102.85574414455299</v>
      </c>
    </row>
    <row r="37" spans="2:11" x14ac:dyDescent="0.25">
      <c r="B37" s="28" t="str">
        <f>'Ev.%1º-4ºtrim_idade (17)'!B36</f>
        <v>Santo António</v>
      </c>
      <c r="C37" s="365">
        <v>104.76505384199135</v>
      </c>
      <c r="D37" s="223"/>
      <c r="E37" s="365">
        <v>102.30344261701653</v>
      </c>
      <c r="F37" s="365"/>
      <c r="G37" s="365">
        <v>100.8209493670886</v>
      </c>
      <c r="H37" s="365"/>
      <c r="I37" s="365">
        <v>97.7390506329114</v>
      </c>
      <c r="K37" s="365">
        <v>101.45870109272754</v>
      </c>
    </row>
    <row r="38" spans="2:11" x14ac:dyDescent="0.25">
      <c r="B38" s="28" t="str">
        <f>'Ev.%1º-4ºtrim_idade (17)'!B37</f>
        <v>São Domingos de Benfica</v>
      </c>
      <c r="C38" s="365">
        <v>105.4445732787011</v>
      </c>
      <c r="D38" s="223"/>
      <c r="E38" s="365">
        <v>105.36648827627398</v>
      </c>
      <c r="F38" s="365"/>
      <c r="G38" s="365">
        <v>102.17336078736078</v>
      </c>
      <c r="H38" s="365"/>
      <c r="I38" s="365">
        <v>107.36902402009524</v>
      </c>
      <c r="K38" s="365">
        <v>104.5122849051955</v>
      </c>
    </row>
    <row r="39" spans="2:11" x14ac:dyDescent="0.25">
      <c r="B39" s="28" t="str">
        <f>'Ev.%1º-4ºtrim_idade (17)'!B38</f>
        <v>São Vicente</v>
      </c>
      <c r="C39" s="366">
        <v>99.334023659541799</v>
      </c>
      <c r="D39" s="223"/>
      <c r="E39" s="366">
        <v>97.000181916814768</v>
      </c>
      <c r="F39" s="366"/>
      <c r="G39" s="366">
        <v>96.002457799671603</v>
      </c>
      <c r="H39" s="366"/>
      <c r="I39" s="366">
        <v>97.816936590081426</v>
      </c>
      <c r="K39" s="366">
        <v>97.278617324445165</v>
      </c>
    </row>
    <row r="40" spans="2:11" x14ac:dyDescent="0.25">
      <c r="B40" s="31"/>
      <c r="C40" s="470"/>
      <c r="D40" s="471"/>
      <c r="E40" s="471"/>
      <c r="F40" s="471"/>
      <c r="G40" s="469"/>
      <c r="H40" s="470"/>
      <c r="I40" s="469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C14" sqref="C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261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92" t="s">
        <v>262</v>
      </c>
    </row>
    <row r="9" spans="1:3" ht="24.95" customHeight="1" x14ac:dyDescent="0.25">
      <c r="B9" s="10"/>
      <c r="C9" s="393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(17)'!B12</f>
        <v>Portugal</v>
      </c>
      <c r="C11" s="343">
        <f>('CSI valor médio (17)'!I12-'CSI valor médio (17)'!C12)</f>
        <v>-2.1017992628519551</v>
      </c>
    </row>
    <row r="12" spans="1:3" x14ac:dyDescent="0.25">
      <c r="B12" s="3" t="str">
        <f>'CSI valor médio (17)'!B13</f>
        <v>Área Metropolitana de Lisboa</v>
      </c>
      <c r="C12" s="344">
        <f>('CSI valor médio (17)'!I13-'CSI valor médio (17)'!C13)</f>
        <v>-3.3159711584273168</v>
      </c>
    </row>
    <row r="13" spans="1:3" x14ac:dyDescent="0.25">
      <c r="B13" s="3" t="str">
        <f>'CSI valor médio (17)'!B14</f>
        <v>Distrito de Lisboa</v>
      </c>
      <c r="C13" s="344">
        <f>('CSI valor médio (17)'!I14-'CSI valor médio (17)'!C14)</f>
        <v>-4.1037411452359578</v>
      </c>
    </row>
    <row r="14" spans="1:3" x14ac:dyDescent="0.25">
      <c r="B14" s="3" t="str">
        <f>'CSI valor médio (17)'!B15</f>
        <v>Concelho de Lisboa</v>
      </c>
      <c r="C14" s="437">
        <f>('CSI valor médio (17)'!I15-'CSI valor médio (17)'!C15)</f>
        <v>-4.2188465376039375</v>
      </c>
    </row>
    <row r="15" spans="1:3" x14ac:dyDescent="0.25">
      <c r="B15" s="28" t="str">
        <f>'CSI valor médio (17)'!B16</f>
        <v>Ajuda</v>
      </c>
      <c r="C15" s="343">
        <f>('CSI valor médio (17)'!I16-'CSI valor médio (17)'!C16)</f>
        <v>-5.1775386122370861</v>
      </c>
    </row>
    <row r="16" spans="1:3" x14ac:dyDescent="0.25">
      <c r="B16" s="28" t="str">
        <f>'CSI valor médio (17)'!B17</f>
        <v>Alcântara</v>
      </c>
      <c r="C16" s="344">
        <f>('CSI valor médio (17)'!I17-'CSI valor médio (17)'!C17)</f>
        <v>-2.8735424845256432</v>
      </c>
    </row>
    <row r="17" spans="2:3" x14ac:dyDescent="0.25">
      <c r="B17" s="28" t="str">
        <f>'CSI valor médio (17)'!B18</f>
        <v>Alvalade</v>
      </c>
      <c r="C17" s="344">
        <f>('CSI valor médio (17)'!I18-'CSI valor médio (17)'!C18)</f>
        <v>-4.3195598051912896</v>
      </c>
    </row>
    <row r="18" spans="2:3" x14ac:dyDescent="0.25">
      <c r="B18" s="28" t="str">
        <f>'CSI valor médio (17)'!B19</f>
        <v>Areeiro</v>
      </c>
      <c r="C18" s="344">
        <f>('CSI valor médio (17)'!I19-'CSI valor médio (17)'!C19)</f>
        <v>-3.5823422780856049</v>
      </c>
    </row>
    <row r="19" spans="2:3" x14ac:dyDescent="0.25">
      <c r="B19" s="28" t="str">
        <f>'CSI valor médio (17)'!B20</f>
        <v>Arroios</v>
      </c>
      <c r="C19" s="344">
        <f>('CSI valor médio (17)'!I20-'CSI valor médio (17)'!C20)</f>
        <v>-6.3303677406819077</v>
      </c>
    </row>
    <row r="20" spans="2:3" x14ac:dyDescent="0.25">
      <c r="B20" s="28" t="str">
        <f>'CSI valor médio (17)'!B21</f>
        <v>Avenidas Novas</v>
      </c>
      <c r="C20" s="344">
        <f>('CSI valor médio (17)'!I21-'CSI valor médio (17)'!C21)</f>
        <v>-2.9360622055051948</v>
      </c>
    </row>
    <row r="21" spans="2:3" x14ac:dyDescent="0.25">
      <c r="B21" s="28" t="str">
        <f>'CSI valor médio (17)'!B22</f>
        <v>Beato</v>
      </c>
      <c r="C21" s="344">
        <f>('CSI valor médio (17)'!I22-'CSI valor médio (17)'!C22)</f>
        <v>-2.3017783071016424</v>
      </c>
    </row>
    <row r="22" spans="2:3" x14ac:dyDescent="0.25">
      <c r="B22" s="28" t="str">
        <f>'CSI valor médio (17)'!B23</f>
        <v>Belém</v>
      </c>
      <c r="C22" s="344">
        <f>('CSI valor médio (17)'!I23-'CSI valor médio (17)'!C23)</f>
        <v>-2.80350377322209</v>
      </c>
    </row>
    <row r="23" spans="2:3" x14ac:dyDescent="0.25">
      <c r="B23" s="28" t="str">
        <f>'CSI valor médio (17)'!B24</f>
        <v>Benfica</v>
      </c>
      <c r="C23" s="344">
        <f>('CSI valor médio (17)'!I24-'CSI valor médio (17)'!C24)</f>
        <v>-3.3003671000793986</v>
      </c>
    </row>
    <row r="24" spans="2:3" x14ac:dyDescent="0.25">
      <c r="B24" s="28" t="str">
        <f>'CSI valor médio (17)'!B25</f>
        <v>Campo de Ourique</v>
      </c>
      <c r="C24" s="344">
        <f>('CSI valor médio (17)'!I25-'CSI valor médio (17)'!C25)</f>
        <v>-4.4050969260361086</v>
      </c>
    </row>
    <row r="25" spans="2:3" x14ac:dyDescent="0.25">
      <c r="B25" s="28" t="str">
        <f>'CSI valor médio (17)'!B26</f>
        <v>Campolide</v>
      </c>
      <c r="C25" s="344">
        <f>('CSI valor médio (17)'!I26-'CSI valor médio (17)'!C26)</f>
        <v>-0.76405940088127977</v>
      </c>
    </row>
    <row r="26" spans="2:3" x14ac:dyDescent="0.25">
      <c r="B26" s="28" t="str">
        <f>'CSI valor médio (17)'!B27</f>
        <v>Carnide</v>
      </c>
      <c r="C26" s="344">
        <f>('CSI valor médio (17)'!I27-'CSI valor médio (17)'!C27)</f>
        <v>-2.3885978085522339</v>
      </c>
    </row>
    <row r="27" spans="2:3" x14ac:dyDescent="0.25">
      <c r="B27" s="28" t="str">
        <f>'CSI valor médio (17)'!B28</f>
        <v>Estrela</v>
      </c>
      <c r="C27" s="344">
        <f>('CSI valor médio (17)'!I28-'CSI valor médio (17)'!C28)</f>
        <v>-3.0225028052527847</v>
      </c>
    </row>
    <row r="28" spans="2:3" x14ac:dyDescent="0.25">
      <c r="B28" s="28" t="str">
        <f>'CSI valor médio (17)'!B29</f>
        <v>Lumiar</v>
      </c>
      <c r="C28" s="344">
        <f>('CSI valor médio (17)'!I29-'CSI valor médio (17)'!C29)</f>
        <v>-4.8133216310770166</v>
      </c>
    </row>
    <row r="29" spans="2:3" x14ac:dyDescent="0.25">
      <c r="B29" s="28" t="str">
        <f>'CSI valor médio (17)'!B30</f>
        <v>Marvila</v>
      </c>
      <c r="C29" s="344">
        <f>('CSI valor médio (17)'!I30-'CSI valor médio (17)'!C30)</f>
        <v>-7.2893193735438473</v>
      </c>
    </row>
    <row r="30" spans="2:3" x14ac:dyDescent="0.25">
      <c r="B30" s="28" t="str">
        <f>'CSI valor médio (17)'!B31</f>
        <v>Misericórdia</v>
      </c>
      <c r="C30" s="344">
        <f>('CSI valor médio (17)'!I31-'CSI valor médio (17)'!C31)</f>
        <v>-3.7416142007801909</v>
      </c>
    </row>
    <row r="31" spans="2:3" x14ac:dyDescent="0.25">
      <c r="B31" s="28" t="str">
        <f>'CSI valor médio (17)'!B32</f>
        <v>Olivais</v>
      </c>
      <c r="C31" s="344">
        <f>('CSI valor médio (17)'!I32-'CSI valor médio (17)'!C32)</f>
        <v>-5.5035147953089449</v>
      </c>
    </row>
    <row r="32" spans="2:3" x14ac:dyDescent="0.25">
      <c r="B32" s="28" t="str">
        <f>'CSI valor médio (17)'!B33</f>
        <v>Parque das Nações</v>
      </c>
      <c r="C32" s="344">
        <f>('CSI valor médio (17)'!I33-'CSI valor médio (17)'!C33)</f>
        <v>-3.8271922700954804</v>
      </c>
    </row>
    <row r="33" spans="2:3" x14ac:dyDescent="0.25">
      <c r="B33" s="28" t="str">
        <f>'CSI valor médio (17)'!B34</f>
        <v>Penha de França</v>
      </c>
      <c r="C33" s="344">
        <f>('CSI valor médio (17)'!I34-'CSI valor médio (17)'!C34)</f>
        <v>-5.011390843279969</v>
      </c>
    </row>
    <row r="34" spans="2:3" ht="12.75" customHeight="1" x14ac:dyDescent="0.25">
      <c r="B34" s="28" t="str">
        <f>'CSI valor médio (17)'!B35</f>
        <v>Santa Clara</v>
      </c>
      <c r="C34" s="344">
        <f>('CSI valor médio (17)'!I35-'CSI valor médio (17)'!C35)</f>
        <v>-4.3098958584484421</v>
      </c>
    </row>
    <row r="35" spans="2:3" x14ac:dyDescent="0.25">
      <c r="B35" s="28" t="str">
        <f>'CSI valor médio (17)'!B36</f>
        <v>Santa Maria Maior</v>
      </c>
      <c r="C35" s="344">
        <f>('CSI valor médio (17)'!I36-'CSI valor médio (17)'!C36)</f>
        <v>-4.4688089343890454</v>
      </c>
    </row>
    <row r="36" spans="2:3" x14ac:dyDescent="0.25">
      <c r="B36" s="28" t="str">
        <f>'CSI valor médio (17)'!B37</f>
        <v>Santo António</v>
      </c>
      <c r="C36" s="344">
        <f>('CSI valor médio (17)'!I37-'CSI valor médio (17)'!C37)</f>
        <v>-7.0260032090799456</v>
      </c>
    </row>
    <row r="37" spans="2:3" x14ac:dyDescent="0.25">
      <c r="B37" s="28" t="str">
        <f>'CSI valor médio (17)'!B38</f>
        <v>São Domingos de Benfica</v>
      </c>
      <c r="C37" s="344">
        <f>('CSI valor médio (17)'!I38-'CSI valor médio (17)'!C38)</f>
        <v>1.9244507413941392</v>
      </c>
    </row>
    <row r="38" spans="2:3" x14ac:dyDescent="0.25">
      <c r="B38" s="28" t="str">
        <f>'CSI valor médio (17)'!B39</f>
        <v>São Vicente</v>
      </c>
      <c r="C38" s="345">
        <f>('CSI valor médio (17)'!I39-'CSI valor médio (17)'!C39)</f>
        <v>-1.5170870694603735</v>
      </c>
    </row>
    <row r="39" spans="2:3" x14ac:dyDescent="0.25">
      <c r="B39" s="31"/>
      <c r="C39" s="43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9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61" t="s">
        <v>196</v>
      </c>
      <c r="C5" s="462"/>
      <c r="D5" s="462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63" t="s">
        <v>194</v>
      </c>
      <c r="C8" s="463"/>
      <c r="D8" s="463"/>
      <c r="E8" s="463"/>
      <c r="F8" s="463"/>
      <c r="G8" s="463"/>
      <c r="H8" s="463"/>
      <c r="I8" s="463"/>
      <c r="J8" s="463"/>
      <c r="K8" s="77"/>
      <c r="L8" s="30"/>
      <c r="M8" s="30"/>
      <c r="N8" s="30"/>
    </row>
    <row r="9" spans="1:14" x14ac:dyDescent="0.25">
      <c r="A9" s="113" t="s">
        <v>3</v>
      </c>
      <c r="B9" s="463" t="s">
        <v>207</v>
      </c>
      <c r="C9" s="463"/>
      <c r="D9" s="463"/>
      <c r="E9" s="463"/>
      <c r="F9" s="463"/>
      <c r="G9" s="463"/>
      <c r="H9" s="463"/>
      <c r="I9" s="463"/>
      <c r="J9" s="463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79"/>
      <c r="C11" s="80"/>
      <c r="D11" s="80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10)'!A1" display="Número de Beneficiários de Complemento Solidário para Idosos, género, 2010"/>
    <hyperlink ref="B9:J9" location="'Beneficiarios CSI_Genero %(10)'!A1" display="Número de Beneficiários de Complemento Solidário para Idosos, género, 2010 (%)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84</vt:i4>
      </vt:variant>
    </vt:vector>
  </HeadingPairs>
  <TitlesOfParts>
    <vt:vector size="84" baseType="lpstr">
      <vt:lpstr>Índice</vt:lpstr>
      <vt:lpstr>Conceitos</vt:lpstr>
      <vt:lpstr>Índice 2008</vt:lpstr>
      <vt:lpstr>Beneficiarios CSI_genero (08)</vt:lpstr>
      <vt:lpstr>Beneficiarios CSI_genero %(08)</vt:lpstr>
      <vt:lpstr>Índice 2009 </vt:lpstr>
      <vt:lpstr>Beneficiarios CSI_genero (09)</vt:lpstr>
      <vt:lpstr>Beneficiarios CSI_genero %(09)</vt:lpstr>
      <vt:lpstr>Índice 2010</vt:lpstr>
      <vt:lpstr>Beneficiarios CSI_genero (10)</vt:lpstr>
      <vt:lpstr>Beneficiarios CSI_genero %(10)</vt:lpstr>
      <vt:lpstr>Índice 2011</vt:lpstr>
      <vt:lpstr> Beneficiarios CSI genero (11)</vt:lpstr>
      <vt:lpstr>BeneficiariosCSI_genero % (11)</vt:lpstr>
      <vt:lpstr>Ev.Nº 1ºtrim-4ºtrim_genero (11)</vt:lpstr>
      <vt:lpstr>Ev.%1º-4º trim_genero (11)</vt:lpstr>
      <vt:lpstr>CSI valor médio (11)</vt:lpstr>
      <vt:lpstr>Ev. CSI valor médio (11)</vt:lpstr>
      <vt:lpstr>Índice 2012</vt:lpstr>
      <vt:lpstr>Beneficiarios CSI_genero (12)</vt:lpstr>
      <vt:lpstr>BeneficiáriosCSI_genero % (12)</vt:lpstr>
      <vt:lpstr>Ev.Nº 1ºtrim-4ºtrim_genero (12)</vt:lpstr>
      <vt:lpstr>Ev.%1º-4º trim_genero (12)</vt:lpstr>
      <vt:lpstr>Beneficiarios CSI_idade (12)</vt:lpstr>
      <vt:lpstr>Beneficiarios CSI_idade % (12)</vt:lpstr>
      <vt:lpstr>Ev.Nº_1º-4ºtrim_idade  (12)</vt:lpstr>
      <vt:lpstr>Ev.%1º-4ºtrim_idade (12) </vt:lpstr>
      <vt:lpstr>CSI valor médio (12)</vt:lpstr>
      <vt:lpstr>Ev.Nº 1ºtrim-4º trim valor (12)</vt:lpstr>
      <vt:lpstr>Índice 2013</vt:lpstr>
      <vt:lpstr>Beneficiarios CSI_genero (13)</vt:lpstr>
      <vt:lpstr>BeneficiáriosCSI_genero % (13)</vt:lpstr>
      <vt:lpstr>Ev.Nº 1ºtrim-4ºtrim_genero (13)</vt:lpstr>
      <vt:lpstr>Ev.%1º-4º trim_genero (13)</vt:lpstr>
      <vt:lpstr>Beneficiarios CSI_idade (13)</vt:lpstr>
      <vt:lpstr>Beneficiarios CSI_idade % (13)</vt:lpstr>
      <vt:lpstr>Ev.Nº_1º-4ºtrim_idade  (13)</vt:lpstr>
      <vt:lpstr>Ev.%1º-4ºtrim_idade (13)</vt:lpstr>
      <vt:lpstr>CSI Valor Médio (13)</vt:lpstr>
      <vt:lpstr>Ev.Nº 1ºtrim-4º trim valor (13)</vt:lpstr>
      <vt:lpstr>Índice 2014</vt:lpstr>
      <vt:lpstr>Beneficiarios CSI_genero (14)</vt:lpstr>
      <vt:lpstr>BeneficiáriosCSI_genero % (14)</vt:lpstr>
      <vt:lpstr>Ev.Nº 1ºtrim-4ºtrim_genero (14)</vt:lpstr>
      <vt:lpstr>Ev.%1º-4º trim_genero (14)</vt:lpstr>
      <vt:lpstr>Beneficiarios CSI_idade (14)</vt:lpstr>
      <vt:lpstr>Beneficiarios CSI_idade % (14)</vt:lpstr>
      <vt:lpstr>Ev.Nº_1º-4ºtrim_idade  (14)</vt:lpstr>
      <vt:lpstr>Ev.%1º-4ºtrim_idade (14)</vt:lpstr>
      <vt:lpstr>CSI valor médio (14)</vt:lpstr>
      <vt:lpstr>Ev.Nº 1ºtrim-4º trim valor(14)</vt:lpstr>
      <vt:lpstr>Índice 2015</vt:lpstr>
      <vt:lpstr>Beneficiarios CSI_genero (15)</vt:lpstr>
      <vt:lpstr>BeneficiáriosCSI_genero % (15)</vt:lpstr>
      <vt:lpstr>Ev.Nº 1ºtrim-4ºtrim_genero (15)</vt:lpstr>
      <vt:lpstr>Ev.%1º-4º trim_genero (15)</vt:lpstr>
      <vt:lpstr>Beneficiarios CSI_idade (15)</vt:lpstr>
      <vt:lpstr>Beneficiarios CSI_idade % (15)</vt:lpstr>
      <vt:lpstr>Ev.Nº_1º-4ºtrim_idade  (15)</vt:lpstr>
      <vt:lpstr>Ev.%1º-4ºtrim_idade (15)</vt:lpstr>
      <vt:lpstr>CSI valor médio (15)</vt:lpstr>
      <vt:lpstr>Ev.Nº 1ºtrim-4º trim valor (15)</vt:lpstr>
      <vt:lpstr>Índice 2016</vt:lpstr>
      <vt:lpstr>Beneficiarios CSI_genero (16)</vt:lpstr>
      <vt:lpstr>BeneficiáriosCSI_genero % (16)</vt:lpstr>
      <vt:lpstr>Ev.Nº 1ºtrim-4ºtrim_genero (16</vt:lpstr>
      <vt:lpstr>Ev.%1º-4º trim_genero (16)</vt:lpstr>
      <vt:lpstr>Beneficiarios CSI_idade (16)</vt:lpstr>
      <vt:lpstr>Beneficiarios CSI_idade % (16)</vt:lpstr>
      <vt:lpstr>Ev.Nº_1º-4ºtrim_idade  (16)</vt:lpstr>
      <vt:lpstr>Ev.%1º-4ºtrim_idade (16)</vt:lpstr>
      <vt:lpstr>CSI valor médio (16)</vt:lpstr>
      <vt:lpstr>Ev.Nº 1ºtrim-4º trim valor (16</vt:lpstr>
      <vt:lpstr>Índice 2017</vt:lpstr>
      <vt:lpstr>Beneficiarios CSI_genero (17)</vt:lpstr>
      <vt:lpstr>BeneficiáriosCSI_genero % (17)</vt:lpstr>
      <vt:lpstr>Ev.Nº 1ºtrim-4ºtrim_genero  (2</vt:lpstr>
      <vt:lpstr>Ev.%1º-4º trim_genero (17)</vt:lpstr>
      <vt:lpstr>Beneficiarios CSI_idade (17)</vt:lpstr>
      <vt:lpstr>Beneficiarios CSI_idade % (17)</vt:lpstr>
      <vt:lpstr>Ev.Nº_1º-4ºtrim_idade  (17)</vt:lpstr>
      <vt:lpstr>Ev.%1º-4ºtrim_idade (17)</vt:lpstr>
      <vt:lpstr>CSI valor médio (17)</vt:lpstr>
      <vt:lpstr>Ev.Nº 1ºtrim-4º trim valor 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2018-03-29T14:02:20Z</dcterms:modified>
</cp:coreProperties>
</file>