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95" windowWidth="20115" windowHeight="7575"/>
  </bookViews>
  <sheets>
    <sheet name="Índice" sheetId="13" r:id="rId1"/>
    <sheet name="Conceitos" sheetId="12" r:id="rId2"/>
    <sheet name="Total de Pensionistas " sheetId="17" r:id="rId3"/>
    <sheet name="Valor Médio Anual Pensoes" sheetId="11" r:id="rId4"/>
    <sheet name="Montante Total das Pensões 2011" sheetId="16" r:id="rId5"/>
  </sheets>
  <calcPr calcId="145621"/>
</workbook>
</file>

<file path=xl/calcChain.xml><?xml version="1.0" encoding="utf-8"?>
<calcChain xmlns="http://schemas.openxmlformats.org/spreadsheetml/2006/main">
  <c r="I11" i="11" l="1"/>
  <c r="I12" i="11"/>
  <c r="I13" i="11"/>
  <c r="I10" i="11"/>
  <c r="H11" i="11"/>
  <c r="H12" i="11"/>
  <c r="H13" i="11"/>
  <c r="H10" i="11"/>
  <c r="G11" i="11"/>
  <c r="G12" i="11"/>
  <c r="G13" i="11"/>
  <c r="G10" i="11"/>
  <c r="N116" i="17" l="1"/>
  <c r="N117" i="17"/>
  <c r="N118" i="17"/>
  <c r="N115" i="17"/>
  <c r="J116" i="17"/>
  <c r="J117" i="17"/>
  <c r="J118" i="17"/>
  <c r="J115" i="17"/>
  <c r="F116" i="17"/>
  <c r="F117" i="17"/>
  <c r="F118" i="17"/>
  <c r="F115" i="17"/>
  <c r="N103" i="17"/>
  <c r="N104" i="17"/>
  <c r="N105" i="17"/>
  <c r="N102" i="17"/>
  <c r="J103" i="17"/>
  <c r="J104" i="17"/>
  <c r="J105" i="17"/>
  <c r="J102" i="17"/>
  <c r="F103" i="17"/>
  <c r="F104" i="17"/>
  <c r="F105" i="17"/>
  <c r="F102" i="17"/>
  <c r="F77" i="17"/>
  <c r="F78" i="17"/>
  <c r="F79" i="17"/>
  <c r="F76" i="17"/>
  <c r="F64" i="17"/>
  <c r="F65" i="17"/>
  <c r="F66" i="17"/>
  <c r="F63" i="17"/>
  <c r="F51" i="17"/>
  <c r="F52" i="17"/>
  <c r="F53" i="17"/>
  <c r="F50" i="17"/>
  <c r="J37" i="17"/>
  <c r="J38" i="17"/>
  <c r="J39" i="17"/>
  <c r="J36" i="17"/>
  <c r="F37" i="17"/>
  <c r="F38" i="17"/>
  <c r="F39" i="17"/>
  <c r="F36" i="17"/>
  <c r="E26" i="17" l="1"/>
  <c r="D26" i="17"/>
  <c r="C26" i="17"/>
  <c r="E25" i="17"/>
  <c r="D25" i="17"/>
  <c r="C25" i="17"/>
  <c r="E24" i="17"/>
  <c r="D24" i="17"/>
  <c r="C24" i="17"/>
  <c r="E23" i="17"/>
  <c r="D23" i="17"/>
  <c r="C23" i="17"/>
  <c r="C12" i="16" l="1"/>
  <c r="C11" i="16"/>
  <c r="C10" i="16"/>
</calcChain>
</file>

<file path=xl/sharedStrings.xml><?xml version="1.0" encoding="utf-8"?>
<sst xmlns="http://schemas.openxmlformats.org/spreadsheetml/2006/main" count="218" uniqueCount="80">
  <si>
    <t>Total</t>
  </si>
  <si>
    <t>Invalidez</t>
  </si>
  <si>
    <t>Velhice</t>
  </si>
  <si>
    <t>Sobrevivência</t>
  </si>
  <si>
    <t>Portugal</t>
  </si>
  <si>
    <t>2008-2009</t>
  </si>
  <si>
    <t>2009-2010</t>
  </si>
  <si>
    <t>AML</t>
  </si>
  <si>
    <t>Concelho Lisboa</t>
  </si>
  <si>
    <t>Variação %</t>
  </si>
  <si>
    <t>Valor Médio Anual das Pensões Invalidez €</t>
  </si>
  <si>
    <t>Valor Médio Anual das Pensões Velhice €</t>
  </si>
  <si>
    <t>Valor Médio Anual das Pensões Sobrevivência €</t>
  </si>
  <si>
    <t>Valor Médio Anual das Pensões €</t>
  </si>
  <si>
    <t>Índice</t>
  </si>
  <si>
    <t>Q.1</t>
  </si>
  <si>
    <t>Q.2</t>
  </si>
  <si>
    <t>Q.3</t>
  </si>
  <si>
    <t>Q.4</t>
  </si>
  <si>
    <t>Q.5</t>
  </si>
  <si>
    <t>Q.6</t>
  </si>
  <si>
    <t>Q.7</t>
  </si>
  <si>
    <t>Q.8</t>
  </si>
  <si>
    <t>Instituto Nacional de Estatística, Anuários Estatísticos</t>
  </si>
  <si>
    <t>Fonte</t>
  </si>
  <si>
    <t>Grande Lisboa</t>
  </si>
  <si>
    <t>Concelho de Lisboa</t>
  </si>
  <si>
    <t>Distrito de Lisboa</t>
  </si>
  <si>
    <t xml:space="preserve">Velhice </t>
  </si>
  <si>
    <t>Montante Total das Pensões 2011 (€)</t>
  </si>
  <si>
    <t>Valor Médio Anual das Pensões (€) e Variação %</t>
  </si>
  <si>
    <t>Montante Total das Pensões 2011 - Valor Anual por Pessoa</t>
  </si>
  <si>
    <t>Valor Médio Anual das Pensões (€) segundo Tipo de Pensão</t>
  </si>
  <si>
    <t>Conceitos</t>
  </si>
  <si>
    <t>Pensão de Sobrevivência</t>
  </si>
  <si>
    <t>Pagamentos periódicos destinados a manter ou a complementar o rendimento de uma pessoa com idade inferior à idade legal/normal para a reforma, de acordo com o regime de referência, e que sofra de uma invalidez que lhe reduz a capacidade de trabalhar ou de auferir de um rendimento acima do nível mínimo estipulado pela legislação. (metainformação – Eurostat) Em Portugal, a prestação pecuniária mensal concedida em vida dos beneficiários que, havendo completado um prazo de garantia de 60 meses de registo de remunerações (para todos os regimes excluindo o regime de seguro social voluntário, em que o prazo é de 72 meses com entrada de contribuições) e antes de atingirem a idade de reforma por velhice, se encontrem por motivo de doença ou acidente definitivamente incapacitados de trabalhar na sua profissão.</t>
  </si>
  <si>
    <t>Pensão de Invalidez (Segurança Social)</t>
  </si>
  <si>
    <t>Pensão de Velhice (Segurança Social)</t>
  </si>
  <si>
    <t>Pagamentos periódicos destinados a manter o rendimento do beneficiário após a reforma do emprego remunerado na idade legal/normal ou a apoiar o rendimento das pessoas idosas (excluindo o apoio de duração limitada). (metainformação – Eurostat) Em Portugal, prestação pecuniária mensal, concedida em vida dos beneficiários que tenham completado 15 anos civis com entrada de contribuições, com uma densidade contributiva de, pelo menos, 120 dias de registo de remunerações por ano (excluindo o regime de seguro social voluntário, em que o prazo é de 144 meses com entrada de contribuições) e com idade mínima de 65 anos, para o sexo masculino. Para o sexo feminino, a idade estava fixada em 62 anos até 1993 e, a partir de 1994, irá evoluir de 62 para 65 com um aumento de 6 meses por ano civil.</t>
  </si>
  <si>
    <t>Pagamentos periódicos a pessoas cujo direito aos mesmos deriva da sua relação com uma pessoa falecida protegida pelo regime de protecção social (viúvos, viúvas, órfãos e equiparados). (metainformação – Eurostat) Em Portugal, a prestação pecuniária mensal concedida a familiares do beneficiário (cônjuges, ex-cônjuges, descendentes ou equiparados, ascendentes) que à data da morte tenham completado 36 meses de contribuições, pertencentes ao regime geral da Segurança Social, ao regime regulamentar rural e ao regime do seguro social voluntário, em que o prazo é de 72 meses com entrada de contribuições</t>
  </si>
  <si>
    <t>Pensionista</t>
  </si>
  <si>
    <t>Titular de um prestação pecuniária nas eventualidades de invalidez, velhice, doença profissional ou morte</t>
  </si>
  <si>
    <t>Reformados e Aposentados</t>
  </si>
  <si>
    <t>Pensionistas</t>
  </si>
  <si>
    <t>Caixa Geral de Aposentações</t>
  </si>
  <si>
    <t>Total de Pensionistas - Segurança Social e Caixa Geral de Aposentações</t>
  </si>
  <si>
    <t>Segurança Social</t>
  </si>
  <si>
    <t xml:space="preserve">Portugal </t>
  </si>
  <si>
    <t xml:space="preserve">Total de Pensionistas </t>
  </si>
  <si>
    <t>(Segurança Social e Caixa Geral de Aposentações)</t>
  </si>
  <si>
    <t>2010-2011</t>
  </si>
  <si>
    <t>2009-2011</t>
  </si>
  <si>
    <t>Segurança Social e Caixa Geral de Aposentações (Variação %)</t>
  </si>
  <si>
    <t>Total de Pensionistas</t>
  </si>
  <si>
    <t>Segurança Social (Variação %)</t>
  </si>
  <si>
    <t>Caixa Geral de Aposentações (Variação %)</t>
  </si>
  <si>
    <t>Caixa Geral de Aposentações: Reformados/Aposentados e Pensionistas</t>
  </si>
  <si>
    <t>Pordata</t>
  </si>
  <si>
    <t>Pordata (cálculo OLCPL)</t>
  </si>
  <si>
    <t>Pensionistas da Segurança Social - Tipologia de Pensões</t>
  </si>
  <si>
    <t>Pensionistas da Segurança Social - Tipologia de Pensões (%)</t>
  </si>
  <si>
    <t>Pensionistas da Segurança Social no total da população residente com 15 e mais anos (%)</t>
  </si>
  <si>
    <t xml:space="preserve">Pordata </t>
  </si>
  <si>
    <t>Total de Pensionistas - Segurança Social e Caixa Geral de Aposentações (%)</t>
  </si>
  <si>
    <t>Total de Pensionistas - Segurança Social e Caixa Geral de Aposentações Variação %</t>
  </si>
  <si>
    <t>Total de Pensionistas - Segurança Social - Variação %</t>
  </si>
  <si>
    <t>Total de Pensionistas - Caixa Geral de Aposentações - Variação %</t>
  </si>
  <si>
    <t>Pensionistas da Segurança Social - Tipologia de Pensões - Variação %</t>
  </si>
  <si>
    <t>Pensionistas da Segurança Social - Tipologia de Pensões Variação %</t>
  </si>
  <si>
    <t>Q.9</t>
  </si>
  <si>
    <t>Q.10</t>
  </si>
  <si>
    <t>Q.11</t>
  </si>
  <si>
    <t>Q.12</t>
  </si>
  <si>
    <t>Q.13</t>
  </si>
  <si>
    <t>Q.14</t>
  </si>
  <si>
    <t>Documento realizado pelo Observatório de Luta Contra a Pobreza na Cidade de Lisboa</t>
  </si>
  <si>
    <t>2011-2012</t>
  </si>
  <si>
    <t>Pensionistas da Segurança Social e Caixa Geral de Aposentações no total da população residente com 15 e mais anos (%)</t>
  </si>
  <si>
    <t>Pensionistas da Caixa Geral Aposentações no total da população residente com 15 e mais anos (%)</t>
  </si>
  <si>
    <t>Pensionistas no total da população residente com 15 e mais anos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</si>
</sst>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0"/>
    <numFmt numFmtId="165" formatCode="0.0%"/>
    <numFmt numFmtId="166" formatCode="#,##0\ &quot;€&quot;"/>
    <numFmt numFmtId="167" formatCode="0.0"/>
  </numFmts>
  <fonts count="16" x14ac:knownFonts="1">
    <font>
      <sz val="11"/>
      <color theme="1"/>
      <name val="Calibri"/>
      <family val="2"/>
      <scheme val="minor"/>
    </font>
    <font>
      <sz val="10"/>
      <name val="Arial"/>
      <family val="2"/>
    </font>
    <font>
      <sz val="8"/>
      <name val="Times New Roman"/>
      <family val="1"/>
    </font>
    <font>
      <b/>
      <sz val="8"/>
      <name val="Times New Roman"/>
      <family val="1"/>
    </font>
    <font>
      <b/>
      <sz val="8"/>
      <name val="Arial"/>
      <family val="2"/>
    </font>
    <font>
      <sz val="11"/>
      <color theme="1"/>
      <name val="Calibri"/>
      <family val="2"/>
      <scheme val="minor"/>
    </font>
    <font>
      <b/>
      <sz val="9"/>
      <color theme="1"/>
      <name val="Arial"/>
      <family val="2"/>
    </font>
    <font>
      <sz val="9"/>
      <color theme="1"/>
      <name val="Arial"/>
      <family val="2"/>
    </font>
    <font>
      <b/>
      <sz val="8"/>
      <color theme="1"/>
      <name val="Arial"/>
      <family val="2"/>
    </font>
    <font>
      <sz val="9"/>
      <color indexed="8"/>
      <name val="Arial"/>
      <family val="2"/>
    </font>
    <font>
      <b/>
      <sz val="9"/>
      <color theme="0"/>
      <name val="Arial"/>
      <family val="2"/>
    </font>
    <font>
      <b/>
      <sz val="9"/>
      <color theme="3"/>
      <name val="Arial"/>
      <family val="2"/>
    </font>
    <font>
      <b/>
      <sz val="9"/>
      <name val="Arial"/>
      <family val="2"/>
    </font>
    <font>
      <sz val="9"/>
      <color theme="4"/>
      <name val="Arial"/>
      <family val="2"/>
    </font>
    <font>
      <u/>
      <sz val="11"/>
      <color theme="10"/>
      <name val="Calibri"/>
      <family val="2"/>
      <scheme val="minor"/>
    </font>
    <font>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3" tint="0.39997558519241921"/>
        <bgColor indexed="64"/>
      </patternFill>
    </fill>
  </fills>
  <borders count="16">
    <border>
      <left/>
      <right/>
      <top/>
      <bottom/>
      <diagonal/>
    </border>
    <border>
      <left style="thin">
        <color indexed="64"/>
      </left>
      <right style="thin">
        <color indexed="64"/>
      </right>
      <top style="thin">
        <color indexed="64"/>
      </top>
      <bottom/>
      <diagonal/>
    </border>
    <border>
      <left/>
      <right style="dashed">
        <color theme="3"/>
      </right>
      <top/>
      <bottom/>
      <diagonal/>
    </border>
    <border>
      <left style="dashed">
        <color theme="3"/>
      </left>
      <right/>
      <top/>
      <bottom/>
      <diagonal/>
    </border>
    <border>
      <left style="dashed">
        <color theme="3"/>
      </left>
      <right/>
      <top/>
      <bottom style="dashed">
        <color theme="3"/>
      </bottom>
      <diagonal/>
    </border>
    <border>
      <left/>
      <right style="dashed">
        <color theme="3"/>
      </right>
      <top/>
      <bottom style="dashed">
        <color theme="3"/>
      </bottom>
      <diagonal/>
    </border>
    <border>
      <left style="dashed">
        <color theme="3"/>
      </left>
      <right/>
      <top style="dashed">
        <color theme="3"/>
      </top>
      <bottom/>
      <diagonal/>
    </border>
    <border>
      <left/>
      <right style="dashed">
        <color theme="3"/>
      </right>
      <top style="dashed">
        <color theme="3"/>
      </top>
      <bottom/>
      <diagonal/>
    </border>
    <border>
      <left/>
      <right/>
      <top style="dashed">
        <color theme="3"/>
      </top>
      <bottom/>
      <diagonal/>
    </border>
    <border>
      <left/>
      <right/>
      <top/>
      <bottom style="dashed">
        <color theme="3"/>
      </bottom>
      <diagonal/>
    </border>
    <border>
      <left style="dashed">
        <color theme="3"/>
      </left>
      <right/>
      <top style="dashed">
        <color theme="3"/>
      </top>
      <bottom style="dashed">
        <color theme="3"/>
      </bottom>
      <diagonal/>
    </border>
    <border>
      <left/>
      <right/>
      <top style="dashed">
        <color theme="3"/>
      </top>
      <bottom style="dashed">
        <color theme="3"/>
      </bottom>
      <diagonal/>
    </border>
    <border>
      <left/>
      <right style="dashed">
        <color theme="3"/>
      </right>
      <top style="dashed">
        <color theme="3"/>
      </top>
      <bottom style="dashed">
        <color theme="3"/>
      </bottom>
      <diagonal/>
    </border>
    <border>
      <left style="dashed">
        <color theme="3"/>
      </left>
      <right style="dashed">
        <color theme="3"/>
      </right>
      <top/>
      <bottom style="dashed">
        <color theme="3"/>
      </bottom>
      <diagonal/>
    </border>
    <border>
      <left style="dashed">
        <color theme="3"/>
      </left>
      <right style="dashed">
        <color theme="3"/>
      </right>
      <top/>
      <bottom/>
      <diagonal/>
    </border>
    <border>
      <left style="dashed">
        <color theme="3"/>
      </left>
      <right style="dashed">
        <color theme="3"/>
      </right>
      <top style="dashed">
        <color theme="3"/>
      </top>
      <bottom/>
      <diagonal/>
    </border>
  </borders>
  <cellStyleXfs count="9">
    <xf numFmtId="0" fontId="0" fillId="0" borderId="0"/>
    <xf numFmtId="0" fontId="1" fillId="0" borderId="0"/>
    <xf numFmtId="0" fontId="2" fillId="0" borderId="0" applyFill="0" applyBorder="0" applyProtection="0"/>
    <xf numFmtId="0" fontId="3" fillId="0" borderId="1" applyNumberFormat="0" applyBorder="0" applyProtection="0">
      <alignment horizontal="center"/>
    </xf>
    <xf numFmtId="0" fontId="1" fillId="0" borderId="0"/>
    <xf numFmtId="0" fontId="1" fillId="0" borderId="0"/>
    <xf numFmtId="0" fontId="1" fillId="0" borderId="0"/>
    <xf numFmtId="9" fontId="5" fillId="0" borderId="0" applyFont="0" applyFill="0" applyBorder="0" applyAlignment="0" applyProtection="0"/>
    <xf numFmtId="0" fontId="14" fillId="0" borderId="0" applyNumberFormat="0" applyFill="0" applyBorder="0" applyAlignment="0" applyProtection="0"/>
  </cellStyleXfs>
  <cellXfs count="137">
    <xf numFmtId="0" fontId="0" fillId="0" borderId="0" xfId="0"/>
    <xf numFmtId="0" fontId="0" fillId="2" borderId="0" xfId="0" applyFill="1"/>
    <xf numFmtId="0" fontId="6" fillId="2" borderId="0" xfId="0" applyFont="1" applyFill="1"/>
    <xf numFmtId="0" fontId="6" fillId="2" borderId="0" xfId="0" applyFont="1" applyFill="1" applyAlignment="1">
      <alignment horizontal="center"/>
    </xf>
    <xf numFmtId="0" fontId="4" fillId="2" borderId="0" xfId="0" applyFont="1" applyFill="1" applyBorder="1" applyAlignment="1">
      <alignment horizontal="right" indent="1"/>
    </xf>
    <xf numFmtId="0" fontId="9" fillId="2" borderId="0" xfId="1" applyNumberFormat="1" applyFont="1" applyFill="1" applyBorder="1" applyAlignment="1" applyProtection="1">
      <alignment horizontal="left" vertical="center" indent="1"/>
    </xf>
    <xf numFmtId="164" fontId="9" fillId="2" borderId="0" xfId="1" applyNumberFormat="1" applyFont="1" applyFill="1" applyAlignment="1" applyProtection="1">
      <alignment vertical="center"/>
      <protection locked="0"/>
    </xf>
    <xf numFmtId="164" fontId="9" fillId="2" borderId="0" xfId="5" applyNumberFormat="1" applyFont="1" applyFill="1" applyAlignment="1" applyProtection="1">
      <alignment vertical="center"/>
      <protection locked="0"/>
    </xf>
    <xf numFmtId="164" fontId="9" fillId="2" borderId="0" xfId="6" applyNumberFormat="1" applyFont="1" applyFill="1" applyAlignment="1" applyProtection="1">
      <alignment vertical="center"/>
      <protection locked="0"/>
    </xf>
    <xf numFmtId="0" fontId="7" fillId="2" borderId="0" xfId="0" applyFont="1" applyFill="1"/>
    <xf numFmtId="0" fontId="10" fillId="5" borderId="0" xfId="0" applyFont="1" applyFill="1" applyBorder="1" applyAlignment="1">
      <alignment horizontal="center" vertical="center" wrapText="1"/>
    </xf>
    <xf numFmtId="3" fontId="7" fillId="2" borderId="0" xfId="0" applyNumberFormat="1" applyFont="1" applyFill="1"/>
    <xf numFmtId="0" fontId="11" fillId="3" borderId="0" xfId="0" applyFont="1" applyFill="1" applyBorder="1"/>
    <xf numFmtId="166" fontId="7" fillId="2" borderId="0" xfId="0" applyNumberFormat="1" applyFont="1" applyFill="1"/>
    <xf numFmtId="0" fontId="11" fillId="3" borderId="0" xfId="0" applyFont="1" applyFill="1" applyBorder="1" applyAlignment="1">
      <alignment horizontal="left" indent="1"/>
    </xf>
    <xf numFmtId="3" fontId="9" fillId="2" borderId="0" xfId="1" applyNumberFormat="1" applyFont="1" applyFill="1" applyBorder="1" applyAlignment="1" applyProtection="1">
      <alignment horizontal="center" vertical="center"/>
      <protection locked="0"/>
    </xf>
    <xf numFmtId="165" fontId="7" fillId="2" borderId="0" xfId="7" applyNumberFormat="1" applyFont="1" applyFill="1" applyBorder="1"/>
    <xf numFmtId="0" fontId="11" fillId="2" borderId="0" xfId="0" applyFont="1" applyFill="1" applyBorder="1" applyAlignment="1">
      <alignment horizontal="left" indent="1"/>
    </xf>
    <xf numFmtId="3" fontId="7" fillId="2" borderId="0" xfId="0" applyNumberFormat="1" applyFont="1" applyFill="1" applyBorder="1" applyAlignment="1">
      <alignment horizontal="center"/>
    </xf>
    <xf numFmtId="0" fontId="11" fillId="7" borderId="0" xfId="0" applyFont="1" applyFill="1" applyBorder="1" applyAlignment="1">
      <alignment horizontal="center" vertical="center" wrapText="1"/>
    </xf>
    <xf numFmtId="0" fontId="11" fillId="6" borderId="0" xfId="0" applyFont="1" applyFill="1" applyBorder="1" applyAlignment="1">
      <alignment horizontal="center" vertical="center" wrapText="1"/>
    </xf>
    <xf numFmtId="3" fontId="13" fillId="2" borderId="6" xfId="0" applyNumberFormat="1" applyFont="1" applyFill="1" applyBorder="1" applyAlignment="1">
      <alignment horizontal="center"/>
    </xf>
    <xf numFmtId="3" fontId="13" fillId="2" borderId="8" xfId="0" applyNumberFormat="1" applyFont="1" applyFill="1" applyBorder="1" applyAlignment="1">
      <alignment horizontal="center"/>
    </xf>
    <xf numFmtId="3" fontId="13" fillId="2" borderId="7" xfId="1" applyNumberFormat="1" applyFont="1" applyFill="1" applyBorder="1" applyAlignment="1" applyProtection="1">
      <alignment horizontal="center" vertical="center"/>
      <protection locked="0"/>
    </xf>
    <xf numFmtId="165" fontId="13" fillId="2" borderId="6" xfId="7" applyNumberFormat="1" applyFont="1" applyFill="1" applyBorder="1"/>
    <xf numFmtId="165" fontId="13" fillId="2" borderId="8" xfId="7" applyNumberFormat="1" applyFont="1" applyFill="1" applyBorder="1"/>
    <xf numFmtId="165" fontId="13" fillId="2" borderId="7" xfId="7" applyNumberFormat="1" applyFont="1" applyFill="1" applyBorder="1"/>
    <xf numFmtId="3" fontId="13" fillId="2" borderId="3" xfId="0" applyNumberFormat="1" applyFont="1" applyFill="1" applyBorder="1" applyAlignment="1">
      <alignment horizontal="center"/>
    </xf>
    <xf numFmtId="3" fontId="13" fillId="2" borderId="0" xfId="0" applyNumberFormat="1" applyFont="1" applyFill="1" applyBorder="1" applyAlignment="1">
      <alignment horizontal="center"/>
    </xf>
    <xf numFmtId="3" fontId="13" fillId="2" borderId="2" xfId="1" applyNumberFormat="1" applyFont="1" applyFill="1" applyBorder="1" applyAlignment="1" applyProtection="1">
      <alignment horizontal="center" vertical="center"/>
      <protection locked="0"/>
    </xf>
    <xf numFmtId="165" fontId="13" fillId="2" borderId="3" xfId="7" applyNumberFormat="1" applyFont="1" applyFill="1" applyBorder="1"/>
    <xf numFmtId="165" fontId="13" fillId="2" borderId="0" xfId="7" applyNumberFormat="1" applyFont="1" applyFill="1" applyBorder="1"/>
    <xf numFmtId="165" fontId="13" fillId="2" borderId="2" xfId="7" applyNumberFormat="1" applyFont="1" applyFill="1" applyBorder="1"/>
    <xf numFmtId="3" fontId="13" fillId="2" borderId="4" xfId="0" applyNumberFormat="1" applyFont="1" applyFill="1" applyBorder="1" applyAlignment="1">
      <alignment horizontal="center"/>
    </xf>
    <xf numFmtId="3" fontId="13" fillId="2" borderId="9" xfId="0" applyNumberFormat="1" applyFont="1" applyFill="1" applyBorder="1" applyAlignment="1">
      <alignment horizontal="center"/>
    </xf>
    <xf numFmtId="3" fontId="13" fillId="2" borderId="5" xfId="1" applyNumberFormat="1" applyFont="1" applyFill="1" applyBorder="1" applyAlignment="1" applyProtection="1">
      <alignment horizontal="center" vertical="center"/>
      <protection locked="0"/>
    </xf>
    <xf numFmtId="165" fontId="13" fillId="2" borderId="4" xfId="7" applyNumberFormat="1" applyFont="1" applyFill="1" applyBorder="1"/>
    <xf numFmtId="165" fontId="13" fillId="2" borderId="9" xfId="7" applyNumberFormat="1" applyFont="1" applyFill="1" applyBorder="1"/>
    <xf numFmtId="165" fontId="13" fillId="2" borderId="5" xfId="7" applyNumberFormat="1" applyFont="1" applyFill="1" applyBorder="1"/>
    <xf numFmtId="3" fontId="13" fillId="2" borderId="7" xfId="0" applyNumberFormat="1" applyFont="1" applyFill="1" applyBorder="1" applyAlignment="1">
      <alignment horizontal="center"/>
    </xf>
    <xf numFmtId="3" fontId="13" fillId="2" borderId="2" xfId="0" applyNumberFormat="1" applyFont="1" applyFill="1" applyBorder="1" applyAlignment="1">
      <alignment horizontal="center"/>
    </xf>
    <xf numFmtId="3" fontId="13" fillId="2" borderId="5" xfId="0" applyNumberFormat="1" applyFont="1" applyFill="1" applyBorder="1" applyAlignment="1">
      <alignment horizontal="center"/>
    </xf>
    <xf numFmtId="3" fontId="8" fillId="2" borderId="0" xfId="0" applyNumberFormat="1" applyFont="1" applyFill="1" applyBorder="1" applyAlignment="1">
      <alignment horizontal="left"/>
    </xf>
    <xf numFmtId="165" fontId="7" fillId="2" borderId="0" xfId="7" applyNumberFormat="1" applyFont="1" applyFill="1"/>
    <xf numFmtId="0" fontId="7" fillId="2" borderId="0" xfId="0" applyFont="1" applyFill="1" applyAlignment="1">
      <alignment vertical="center"/>
    </xf>
    <xf numFmtId="0" fontId="10" fillId="2" borderId="0" xfId="0" applyFont="1" applyFill="1" applyBorder="1" applyAlignment="1">
      <alignment vertical="center"/>
    </xf>
    <xf numFmtId="0" fontId="7" fillId="2" borderId="0" xfId="0" applyFont="1" applyFill="1" applyBorder="1"/>
    <xf numFmtId="0" fontId="12" fillId="7" borderId="10" xfId="0" applyFont="1" applyFill="1" applyBorder="1" applyAlignment="1">
      <alignment horizontal="center" vertical="center" wrapText="1"/>
    </xf>
    <xf numFmtId="0" fontId="6" fillId="2" borderId="0" xfId="0" applyFont="1" applyFill="1" applyAlignment="1">
      <alignment vertical="center"/>
    </xf>
    <xf numFmtId="166" fontId="7" fillId="2" borderId="0" xfId="0" applyNumberFormat="1" applyFont="1" applyFill="1" applyAlignment="1">
      <alignment horizontal="center"/>
    </xf>
    <xf numFmtId="0" fontId="10" fillId="5" borderId="12" xfId="0" applyFont="1" applyFill="1" applyBorder="1" applyAlignment="1">
      <alignment horizontal="center" vertical="center" wrapText="1"/>
    </xf>
    <xf numFmtId="0" fontId="10" fillId="5" borderId="11" xfId="0" applyFont="1" applyFill="1" applyBorder="1" applyAlignment="1">
      <alignment horizontal="center" vertical="center" wrapText="1"/>
    </xf>
    <xf numFmtId="166" fontId="13" fillId="2" borderId="15" xfId="0" applyNumberFormat="1" applyFont="1" applyFill="1" applyBorder="1" applyAlignment="1">
      <alignment horizontal="center"/>
    </xf>
    <xf numFmtId="166" fontId="13" fillId="2" borderId="7" xfId="0" applyNumberFormat="1" applyFont="1" applyFill="1" applyBorder="1" applyAlignment="1">
      <alignment horizontal="center"/>
    </xf>
    <xf numFmtId="166" fontId="13" fillId="2" borderId="14" xfId="0" applyNumberFormat="1" applyFont="1" applyFill="1" applyBorder="1" applyAlignment="1">
      <alignment horizontal="center"/>
    </xf>
    <xf numFmtId="166" fontId="13" fillId="2" borderId="2" xfId="0" applyNumberFormat="1" applyFont="1" applyFill="1" applyBorder="1" applyAlignment="1">
      <alignment horizontal="center"/>
    </xf>
    <xf numFmtId="166" fontId="13" fillId="2" borderId="13" xfId="0" applyNumberFormat="1" applyFont="1" applyFill="1" applyBorder="1" applyAlignment="1">
      <alignment horizontal="center"/>
    </xf>
    <xf numFmtId="166" fontId="13" fillId="2" borderId="5" xfId="0" applyNumberFormat="1" applyFont="1" applyFill="1" applyBorder="1" applyAlignment="1">
      <alignment horizontal="center"/>
    </xf>
    <xf numFmtId="166" fontId="13" fillId="2" borderId="6" xfId="0" applyNumberFormat="1" applyFont="1" applyFill="1" applyBorder="1" applyAlignment="1">
      <alignment horizontal="center"/>
    </xf>
    <xf numFmtId="166" fontId="13" fillId="2" borderId="8" xfId="0" applyNumberFormat="1" applyFont="1" applyFill="1" applyBorder="1" applyAlignment="1">
      <alignment horizontal="center"/>
    </xf>
    <xf numFmtId="166" fontId="13" fillId="2" borderId="3" xfId="0" applyNumberFormat="1" applyFont="1" applyFill="1" applyBorder="1" applyAlignment="1">
      <alignment horizontal="center"/>
    </xf>
    <xf numFmtId="166" fontId="13" fillId="2" borderId="0" xfId="0" applyNumberFormat="1" applyFont="1" applyFill="1" applyBorder="1" applyAlignment="1">
      <alignment horizontal="center"/>
    </xf>
    <xf numFmtId="166" fontId="13" fillId="2" borderId="4" xfId="0" applyNumberFormat="1" applyFont="1" applyFill="1" applyBorder="1" applyAlignment="1">
      <alignment horizontal="center"/>
    </xf>
    <xf numFmtId="166" fontId="13" fillId="2" borderId="9" xfId="0" applyNumberFormat="1" applyFont="1" applyFill="1" applyBorder="1" applyAlignment="1">
      <alignment horizontal="center"/>
    </xf>
    <xf numFmtId="0" fontId="12" fillId="2" borderId="0" xfId="0" applyFont="1" applyFill="1"/>
    <xf numFmtId="3" fontId="8" fillId="2" borderId="0" xfId="0" applyNumberFormat="1" applyFont="1" applyFill="1" applyBorder="1" applyAlignment="1">
      <alignment horizontal="left"/>
    </xf>
    <xf numFmtId="0" fontId="10" fillId="5" borderId="0" xfId="0" applyFont="1" applyFill="1" applyBorder="1" applyAlignment="1">
      <alignment horizontal="center" vertical="center" wrapText="1"/>
    </xf>
    <xf numFmtId="0" fontId="6" fillId="2" borderId="0" xfId="0" applyFont="1" applyFill="1" applyAlignment="1">
      <alignment vertical="center" wrapText="1"/>
    </xf>
    <xf numFmtId="0" fontId="15" fillId="2" borderId="0" xfId="0" applyFont="1" applyFill="1"/>
    <xf numFmtId="0" fontId="11" fillId="6" borderId="0" xfId="0" applyFont="1" applyFill="1" applyAlignment="1">
      <alignment horizontal="center" vertical="center"/>
    </xf>
    <xf numFmtId="9" fontId="13" fillId="2" borderId="0" xfId="0" applyNumberFormat="1" applyFont="1" applyFill="1" applyBorder="1" applyAlignment="1">
      <alignment horizontal="center"/>
    </xf>
    <xf numFmtId="9" fontId="13" fillId="2" borderId="6" xfId="0" applyNumberFormat="1" applyFont="1" applyFill="1" applyBorder="1" applyAlignment="1">
      <alignment horizontal="center"/>
    </xf>
    <xf numFmtId="9" fontId="13" fillId="2" borderId="8" xfId="0" applyNumberFormat="1" applyFont="1" applyFill="1" applyBorder="1" applyAlignment="1">
      <alignment horizontal="center"/>
    </xf>
    <xf numFmtId="9" fontId="13" fillId="2" borderId="7" xfId="0" applyNumberFormat="1" applyFont="1" applyFill="1" applyBorder="1" applyAlignment="1">
      <alignment horizontal="center"/>
    </xf>
    <xf numFmtId="9" fontId="13" fillId="2" borderId="3" xfId="0" applyNumberFormat="1" applyFont="1" applyFill="1" applyBorder="1" applyAlignment="1">
      <alignment horizontal="center"/>
    </xf>
    <xf numFmtId="9" fontId="13" fillId="2" borderId="2" xfId="0" applyNumberFormat="1" applyFont="1" applyFill="1" applyBorder="1" applyAlignment="1">
      <alignment horizontal="center"/>
    </xf>
    <xf numFmtId="9" fontId="13" fillId="2" borderId="4" xfId="0" applyNumberFormat="1" applyFont="1" applyFill="1" applyBorder="1" applyAlignment="1">
      <alignment horizontal="center"/>
    </xf>
    <xf numFmtId="9" fontId="13" fillId="2" borderId="9" xfId="0" applyNumberFormat="1" applyFont="1" applyFill="1" applyBorder="1" applyAlignment="1">
      <alignment horizontal="center"/>
    </xf>
    <xf numFmtId="9" fontId="13" fillId="2" borderId="5" xfId="0" applyNumberFormat="1" applyFont="1" applyFill="1" applyBorder="1" applyAlignment="1">
      <alignment horizontal="center"/>
    </xf>
    <xf numFmtId="165" fontId="13" fillId="2" borderId="6" xfId="0" applyNumberFormat="1" applyFont="1" applyFill="1" applyBorder="1" applyAlignment="1">
      <alignment horizontal="center"/>
    </xf>
    <xf numFmtId="165" fontId="13" fillId="2" borderId="8" xfId="0" applyNumberFormat="1" applyFont="1" applyFill="1" applyBorder="1" applyAlignment="1">
      <alignment horizontal="center"/>
    </xf>
    <xf numFmtId="165" fontId="13" fillId="2" borderId="7" xfId="0" applyNumberFormat="1" applyFont="1" applyFill="1" applyBorder="1" applyAlignment="1">
      <alignment horizontal="center"/>
    </xf>
    <xf numFmtId="165" fontId="13" fillId="2" borderId="3" xfId="0" applyNumberFormat="1" applyFont="1" applyFill="1" applyBorder="1" applyAlignment="1">
      <alignment horizontal="center"/>
    </xf>
    <xf numFmtId="165" fontId="13" fillId="2" borderId="0" xfId="0" applyNumberFormat="1" applyFont="1" applyFill="1" applyBorder="1" applyAlignment="1">
      <alignment horizontal="center"/>
    </xf>
    <xf numFmtId="165" fontId="13" fillId="2" borderId="2" xfId="0" applyNumberFormat="1" applyFont="1" applyFill="1" applyBorder="1" applyAlignment="1">
      <alignment horizontal="center"/>
    </xf>
    <xf numFmtId="165" fontId="13" fillId="2" borderId="4" xfId="0" applyNumberFormat="1" applyFont="1" applyFill="1" applyBorder="1" applyAlignment="1">
      <alignment horizontal="center"/>
    </xf>
    <xf numFmtId="165" fontId="13" fillId="2" borderId="9" xfId="0" applyNumberFormat="1" applyFont="1" applyFill="1" applyBorder="1" applyAlignment="1">
      <alignment horizontal="center"/>
    </xf>
    <xf numFmtId="165" fontId="13" fillId="2" borderId="5" xfId="0" applyNumberFormat="1" applyFont="1" applyFill="1" applyBorder="1" applyAlignment="1">
      <alignment horizontal="center"/>
    </xf>
    <xf numFmtId="0" fontId="11" fillId="6" borderId="0" xfId="0" applyFont="1" applyFill="1" applyBorder="1" applyAlignment="1">
      <alignment horizontal="center"/>
    </xf>
    <xf numFmtId="167" fontId="13" fillId="2" borderId="6" xfId="0" applyNumberFormat="1" applyFont="1" applyFill="1" applyBorder="1" applyAlignment="1">
      <alignment horizontal="center"/>
    </xf>
    <xf numFmtId="167" fontId="13" fillId="2" borderId="8" xfId="0" applyNumberFormat="1" applyFont="1" applyFill="1" applyBorder="1" applyAlignment="1">
      <alignment horizontal="center"/>
    </xf>
    <xf numFmtId="167" fontId="13" fillId="2" borderId="7" xfId="0" applyNumberFormat="1" applyFont="1" applyFill="1" applyBorder="1" applyAlignment="1">
      <alignment horizontal="center"/>
    </xf>
    <xf numFmtId="167" fontId="13" fillId="2" borderId="3" xfId="0" applyNumberFormat="1" applyFont="1" applyFill="1" applyBorder="1" applyAlignment="1">
      <alignment horizontal="center"/>
    </xf>
    <xf numFmtId="167" fontId="13" fillId="2" borderId="0" xfId="0" applyNumberFormat="1" applyFont="1" applyFill="1" applyBorder="1" applyAlignment="1">
      <alignment horizontal="center"/>
    </xf>
    <xf numFmtId="167" fontId="13" fillId="2" borderId="2" xfId="0" applyNumberFormat="1" applyFont="1" applyFill="1" applyBorder="1" applyAlignment="1">
      <alignment horizontal="center"/>
    </xf>
    <xf numFmtId="167" fontId="13" fillId="2" borderId="4" xfId="0" applyNumberFormat="1" applyFont="1" applyFill="1" applyBorder="1" applyAlignment="1">
      <alignment horizontal="center"/>
    </xf>
    <xf numFmtId="167" fontId="13" fillId="2" borderId="9" xfId="0" applyNumberFormat="1" applyFont="1" applyFill="1" applyBorder="1" applyAlignment="1">
      <alignment horizontal="center"/>
    </xf>
    <xf numFmtId="167" fontId="13" fillId="2" borderId="5" xfId="0" applyNumberFormat="1" applyFont="1" applyFill="1" applyBorder="1" applyAlignment="1">
      <alignment horizontal="center"/>
    </xf>
    <xf numFmtId="0" fontId="12" fillId="2" borderId="0" xfId="8" applyFont="1" applyFill="1"/>
    <xf numFmtId="0" fontId="10" fillId="5" borderId="0" xfId="0" applyFont="1" applyFill="1" applyBorder="1" applyAlignment="1">
      <alignment horizontal="center" vertical="center" wrapText="1"/>
    </xf>
    <xf numFmtId="0" fontId="11" fillId="2" borderId="0" xfId="0" applyFont="1" applyFill="1"/>
    <xf numFmtId="0" fontId="11" fillId="7" borderId="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1" fillId="6" borderId="0" xfId="0" applyFont="1" applyFill="1" applyAlignment="1">
      <alignment horizontal="center" vertical="center"/>
    </xf>
    <xf numFmtId="3" fontId="8" fillId="2" borderId="0" xfId="0" applyNumberFormat="1" applyFont="1" applyFill="1" applyBorder="1" applyAlignment="1">
      <alignment horizontal="left"/>
    </xf>
    <xf numFmtId="0" fontId="10" fillId="5" borderId="0" xfId="0" applyFont="1" applyFill="1" applyBorder="1" applyAlignment="1">
      <alignment horizontal="center" vertical="center" wrapText="1"/>
    </xf>
    <xf numFmtId="0" fontId="10" fillId="4" borderId="0" xfId="0" applyFont="1" applyFill="1" applyBorder="1" applyAlignment="1">
      <alignment horizontal="center" wrapText="1"/>
    </xf>
    <xf numFmtId="0" fontId="10" fillId="9" borderId="0" xfId="0" applyFont="1" applyFill="1" applyBorder="1" applyAlignment="1">
      <alignment horizontal="center" vertical="center" wrapText="1"/>
    </xf>
    <xf numFmtId="3" fontId="13" fillId="0" borderId="2" xfId="0" applyNumberFormat="1" applyFont="1" applyBorder="1" applyAlignment="1">
      <alignment horizontal="center"/>
    </xf>
    <xf numFmtId="0" fontId="13" fillId="2" borderId="5" xfId="0" applyFont="1" applyFill="1" applyBorder="1" applyAlignment="1">
      <alignment horizontal="center"/>
    </xf>
    <xf numFmtId="0" fontId="10" fillId="5" borderId="9" xfId="0" applyFont="1" applyFill="1" applyBorder="1" applyAlignment="1">
      <alignment horizontal="center" vertical="center" wrapText="1"/>
    </xf>
    <xf numFmtId="9" fontId="7" fillId="2" borderId="0" xfId="7" applyFont="1" applyFill="1"/>
    <xf numFmtId="165" fontId="13" fillId="2" borderId="7" xfId="7" applyNumberFormat="1" applyFont="1" applyFill="1" applyBorder="1" applyAlignment="1">
      <alignment horizontal="center"/>
    </xf>
    <xf numFmtId="165" fontId="13" fillId="2" borderId="2" xfId="7" applyNumberFormat="1" applyFont="1" applyFill="1" applyBorder="1" applyAlignment="1">
      <alignment horizontal="center"/>
    </xf>
    <xf numFmtId="165" fontId="13" fillId="2" borderId="5" xfId="7" applyNumberFormat="1" applyFont="1" applyFill="1" applyBorder="1" applyAlignment="1">
      <alignment horizontal="center"/>
    </xf>
    <xf numFmtId="167" fontId="7" fillId="2" borderId="0" xfId="0" applyNumberFormat="1" applyFont="1" applyFill="1"/>
    <xf numFmtId="3" fontId="13" fillId="2" borderId="8" xfId="1" applyNumberFormat="1" applyFont="1" applyFill="1" applyBorder="1" applyAlignment="1" applyProtection="1">
      <alignment horizontal="center" vertical="center"/>
      <protection locked="0"/>
    </xf>
    <xf numFmtId="3" fontId="13" fillId="2" borderId="0" xfId="1" applyNumberFormat="1" applyFont="1" applyFill="1" applyBorder="1" applyAlignment="1" applyProtection="1">
      <alignment horizontal="center" vertical="center"/>
      <protection locked="0"/>
    </xf>
    <xf numFmtId="3" fontId="13" fillId="2" borderId="9" xfId="1" applyNumberFormat="1" applyFont="1" applyFill="1" applyBorder="1" applyAlignment="1" applyProtection="1">
      <alignment horizontal="center" vertical="center"/>
      <protection locked="0"/>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7" fillId="2" borderId="0" xfId="0" applyFont="1" applyFill="1" applyAlignment="1">
      <alignment horizontal="left" vertical="center" wrapText="1"/>
    </xf>
    <xf numFmtId="0" fontId="6" fillId="2" borderId="0" xfId="0"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center" wrapText="1"/>
    </xf>
    <xf numFmtId="0" fontId="7" fillId="2" borderId="0" xfId="0" applyFont="1" applyFill="1" applyAlignment="1">
      <alignment horizontal="left" wrapText="1"/>
    </xf>
    <xf numFmtId="0" fontId="10" fillId="4" borderId="0" xfId="0" applyFont="1" applyFill="1" applyBorder="1" applyAlignment="1">
      <alignment horizontal="center" vertical="center" wrapText="1"/>
    </xf>
    <xf numFmtId="3" fontId="8" fillId="2" borderId="0" xfId="0" applyNumberFormat="1" applyFont="1" applyFill="1" applyBorder="1" applyAlignment="1">
      <alignment horizontal="left"/>
    </xf>
    <xf numFmtId="0" fontId="11" fillId="6" borderId="0" xfId="0" applyFont="1" applyFill="1" applyAlignment="1">
      <alignment horizontal="center" vertical="center"/>
    </xf>
    <xf numFmtId="0" fontId="10" fillId="4" borderId="0" xfId="0" applyFont="1" applyFill="1" applyBorder="1" applyAlignment="1">
      <alignment horizontal="center" vertical="center"/>
    </xf>
    <xf numFmtId="0" fontId="11" fillId="7" borderId="0"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1" fillId="7" borderId="0" xfId="0" applyFont="1" applyFill="1" applyBorder="1" applyAlignment="1">
      <alignment horizontal="center" vertical="center"/>
    </xf>
    <xf numFmtId="0" fontId="10" fillId="4" borderId="0" xfId="0" applyFont="1" applyFill="1" applyBorder="1" applyAlignment="1">
      <alignment horizontal="center" wrapText="1"/>
    </xf>
    <xf numFmtId="0" fontId="10" fillId="9" borderId="0"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10" fillId="4" borderId="9" xfId="0" applyFont="1" applyFill="1" applyBorder="1" applyAlignment="1">
      <alignment horizontal="center" vertical="center"/>
    </xf>
  </cellXfs>
  <cellStyles count="9">
    <cellStyle name="% 2" xfId="1"/>
    <cellStyle name="CABECALHO" xfId="3"/>
    <cellStyle name="DADOS" xfId="2"/>
    <cellStyle name="Hiperligação" xfId="8" builtinId="8"/>
    <cellStyle name="Normal" xfId="0" builtinId="0"/>
    <cellStyle name="Normal 6" xfId="4"/>
    <cellStyle name="Normal_II_06_01_08" xfId="6"/>
    <cellStyle name="Normal_II_06_01_09" xfId="5"/>
    <cellStyle name="Percentagem"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editAs="oneCell">
    <xdr:from>
      <xdr:col>0</xdr:col>
      <xdr:colOff>465666</xdr:colOff>
      <xdr:row>0</xdr:row>
      <xdr:rowOff>53107</xdr:rowOff>
    </xdr:from>
    <xdr:to>
      <xdr:col>2</xdr:col>
      <xdr:colOff>4232</xdr:colOff>
      <xdr:row>5</xdr:row>
      <xdr:rowOff>46567</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5666" y="53107"/>
          <a:ext cx="1148291" cy="945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85725</xdr:rowOff>
    </xdr:from>
    <xdr:to>
      <xdr:col>1</xdr:col>
      <xdr:colOff>276225</xdr:colOff>
      <xdr:row>2</xdr:row>
      <xdr:rowOff>66675</xdr:rowOff>
    </xdr:to>
    <xdr:sp macro="" textlink="">
      <xdr:nvSpPr>
        <xdr:cNvPr id="2" name="Rectângulo 1">
          <a:hlinkClick xmlns:r="http://schemas.openxmlformats.org/officeDocument/2006/relationships" r:id="rId1"/>
        </xdr:cNvPr>
        <xdr:cNvSpPr/>
      </xdr:nvSpPr>
      <xdr:spPr>
        <a:xfrm>
          <a:off x="57150" y="85725"/>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85725</xdr:rowOff>
    </xdr:from>
    <xdr:to>
      <xdr:col>1</xdr:col>
      <xdr:colOff>276225</xdr:colOff>
      <xdr:row>2</xdr:row>
      <xdr:rowOff>66675</xdr:rowOff>
    </xdr:to>
    <xdr:sp macro="" textlink="">
      <xdr:nvSpPr>
        <xdr:cNvPr id="2" name="Rectângulo 1">
          <a:hlinkClick xmlns:r="http://schemas.openxmlformats.org/officeDocument/2006/relationships" r:id="rId1"/>
        </xdr:cNvPr>
        <xdr:cNvSpPr/>
      </xdr:nvSpPr>
      <xdr:spPr>
        <a:xfrm>
          <a:off x="57150" y="85725"/>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85725</xdr:rowOff>
    </xdr:from>
    <xdr:to>
      <xdr:col>1</xdr:col>
      <xdr:colOff>276225</xdr:colOff>
      <xdr:row>2</xdr:row>
      <xdr:rowOff>66675</xdr:rowOff>
    </xdr:to>
    <xdr:sp macro="" textlink="">
      <xdr:nvSpPr>
        <xdr:cNvPr id="2" name="Rectângulo 1">
          <a:hlinkClick xmlns:r="http://schemas.openxmlformats.org/officeDocument/2006/relationships" r:id="rId1"/>
        </xdr:cNvPr>
        <xdr:cNvSpPr/>
      </xdr:nvSpPr>
      <xdr:spPr>
        <a:xfrm>
          <a:off x="57150" y="85725"/>
          <a:ext cx="828675" cy="28575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itchFamily="34" charset="0"/>
              <a:cs typeface="Arial" pitchFamily="34" charset="0"/>
            </a:rPr>
            <a:t>Índice</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3"/>
  <sheetViews>
    <sheetView tabSelected="1" zoomScaleNormal="100" workbookViewId="0"/>
  </sheetViews>
  <sheetFormatPr defaultRowHeight="15" x14ac:dyDescent="0.25"/>
  <cols>
    <col min="1" max="1" width="9.140625" style="1"/>
    <col min="2" max="2" width="15" style="64" customWidth="1"/>
    <col min="3" max="16384" width="9.140625" style="1"/>
  </cols>
  <sheetData>
    <row r="3" spans="1:3" x14ac:dyDescent="0.25">
      <c r="B3" s="1"/>
      <c r="C3" s="100" t="s">
        <v>75</v>
      </c>
    </row>
    <row r="7" spans="1:3" x14ac:dyDescent="0.25">
      <c r="B7" s="64" t="s">
        <v>14</v>
      </c>
    </row>
    <row r="9" spans="1:3" x14ac:dyDescent="0.25">
      <c r="A9" s="3" t="s">
        <v>15</v>
      </c>
      <c r="B9" s="98" t="s">
        <v>56</v>
      </c>
    </row>
    <row r="10" spans="1:3" x14ac:dyDescent="0.25">
      <c r="A10" s="3" t="s">
        <v>16</v>
      </c>
      <c r="B10" s="98" t="s">
        <v>45</v>
      </c>
    </row>
    <row r="11" spans="1:3" x14ac:dyDescent="0.25">
      <c r="A11" s="3" t="s">
        <v>17</v>
      </c>
      <c r="B11" s="98" t="s">
        <v>63</v>
      </c>
    </row>
    <row r="12" spans="1:3" x14ac:dyDescent="0.25">
      <c r="A12" s="3" t="s">
        <v>18</v>
      </c>
      <c r="B12" s="98" t="s">
        <v>64</v>
      </c>
    </row>
    <row r="13" spans="1:3" x14ac:dyDescent="0.25">
      <c r="A13" s="3" t="s">
        <v>19</v>
      </c>
      <c r="B13" s="98" t="s">
        <v>65</v>
      </c>
    </row>
    <row r="14" spans="1:3" x14ac:dyDescent="0.25">
      <c r="A14" s="3" t="s">
        <v>20</v>
      </c>
      <c r="B14" s="98" t="s">
        <v>66</v>
      </c>
    </row>
    <row r="15" spans="1:3" x14ac:dyDescent="0.25">
      <c r="A15" s="3" t="s">
        <v>21</v>
      </c>
      <c r="B15" s="98" t="s">
        <v>59</v>
      </c>
    </row>
    <row r="16" spans="1:3" x14ac:dyDescent="0.25">
      <c r="A16" s="3" t="s">
        <v>22</v>
      </c>
      <c r="B16" s="98" t="s">
        <v>60</v>
      </c>
    </row>
    <row r="17" spans="1:2" x14ac:dyDescent="0.25">
      <c r="A17" s="3" t="s">
        <v>69</v>
      </c>
      <c r="B17" s="98" t="s">
        <v>68</v>
      </c>
    </row>
    <row r="18" spans="1:2" x14ac:dyDescent="0.25">
      <c r="A18" s="3" t="s">
        <v>70</v>
      </c>
      <c r="B18" s="98" t="s">
        <v>61</v>
      </c>
    </row>
    <row r="19" spans="1:2" x14ac:dyDescent="0.25">
      <c r="A19" s="3" t="s">
        <v>71</v>
      </c>
      <c r="B19" s="98" t="s">
        <v>30</v>
      </c>
    </row>
    <row r="20" spans="1:2" x14ac:dyDescent="0.25">
      <c r="A20" s="3" t="s">
        <v>72</v>
      </c>
      <c r="B20" s="98" t="s">
        <v>32</v>
      </c>
    </row>
    <row r="21" spans="1:2" x14ac:dyDescent="0.25">
      <c r="A21" s="3"/>
      <c r="B21" s="98"/>
    </row>
    <row r="22" spans="1:2" x14ac:dyDescent="0.25">
      <c r="A22" s="3"/>
      <c r="B22" s="98"/>
    </row>
    <row r="23" spans="1:2" x14ac:dyDescent="0.25">
      <c r="A23" s="3"/>
    </row>
  </sheetData>
  <hyperlinks>
    <hyperlink ref="B10" location="'Total de Pensionistas '!A17" display="Total de Pensionistas - Segurança Social e Caixa Geral de Aposentações"/>
    <hyperlink ref="B9" location="'Total de Pensionistas '!A5" display="Caixa Geral de Aposentações: Reformados/Aposentados e Pensionistas"/>
    <hyperlink ref="B11" location="'Total de Pensionistas '!A30" display="Total de Pensionistas - Segurança Social e Caixa Geral de Aposentações (%)"/>
    <hyperlink ref="B12" location="'Total de Pensionistas '!A43" display="Total de Pensionistas - Segurança Social e Caixa Geral de Aposentações Variação %"/>
    <hyperlink ref="B13" location="'Total de Pensionistas '!A57" display="Total de Pensionistas - Segurança Social - Variação %"/>
    <hyperlink ref="B14" location="'Total de Pensionistas '!A70" display="Total de Pensionistas - Caixa Geral de Aposentações - Variação %"/>
    <hyperlink ref="B18" location="'Total de Pensionistas '!A122" display="Pensionistas da Segurança Social no total da população residente com 15 e mais anos (%)"/>
    <hyperlink ref="B17" location="'Total de Pensionistas '!A109" display="Pensionistas da Segurança Social - Tipologia de Pensões Variação %"/>
    <hyperlink ref="B16" location="'Total de Pensionistas '!A96" display="Pensionistas da Segurança Social - Tipologia de Pensões (%)"/>
    <hyperlink ref="B15" location="'Total de Pensionistas '!A83" display="Pensionistas da Segurança Social - Tipologia de Pensões"/>
    <hyperlink ref="B19" location="'Valor Médio Anual Pensoes'!A1" display="Valor Médio Anual das Pensões (€) e Variação %"/>
    <hyperlink ref="B20" location="'Valor Médio Anual Pensoes'!A17" display="Valor Médio Anual das Pensões (€) segundo Tipo de Pensã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0"/>
  <sheetViews>
    <sheetView workbookViewId="0">
      <selection activeCell="C6" sqref="C6"/>
    </sheetView>
  </sheetViews>
  <sheetFormatPr defaultRowHeight="12" x14ac:dyDescent="0.2"/>
  <cols>
    <col min="1" max="1" width="9.140625" style="2"/>
    <col min="2" max="2" width="14.140625" style="2" customWidth="1"/>
    <col min="3" max="16384" width="9.140625" style="2"/>
  </cols>
  <sheetData>
    <row r="2" spans="2:12" x14ac:dyDescent="0.2">
      <c r="B2" s="2" t="s">
        <v>33</v>
      </c>
    </row>
    <row r="4" spans="2:12" x14ac:dyDescent="0.2">
      <c r="B4" s="122" t="s">
        <v>40</v>
      </c>
      <c r="C4" s="121" t="s">
        <v>41</v>
      </c>
      <c r="D4" s="121"/>
      <c r="E4" s="121"/>
      <c r="F4" s="121"/>
      <c r="G4" s="121"/>
      <c r="H4" s="121"/>
      <c r="I4" s="121"/>
      <c r="J4" s="121"/>
      <c r="K4" s="121"/>
      <c r="L4" s="121"/>
    </row>
    <row r="5" spans="2:12" x14ac:dyDescent="0.2">
      <c r="B5" s="122"/>
      <c r="C5" s="121"/>
      <c r="D5" s="121"/>
      <c r="E5" s="121"/>
      <c r="F5" s="121"/>
      <c r="G5" s="121"/>
      <c r="H5" s="121"/>
      <c r="I5" s="121"/>
      <c r="J5" s="121"/>
      <c r="K5" s="121"/>
      <c r="L5" s="121"/>
    </row>
    <row r="6" spans="2:12" x14ac:dyDescent="0.2">
      <c r="B6" s="67"/>
      <c r="C6" s="44"/>
      <c r="D6" s="44"/>
      <c r="E6" s="44"/>
      <c r="F6" s="44"/>
      <c r="G6" s="44"/>
      <c r="H6" s="44"/>
      <c r="I6" s="44"/>
      <c r="J6" s="44"/>
      <c r="K6" s="44"/>
      <c r="L6" s="44"/>
    </row>
    <row r="7" spans="2:12" x14ac:dyDescent="0.2">
      <c r="C7" s="44"/>
      <c r="D7" s="44"/>
      <c r="E7" s="44"/>
      <c r="F7" s="44"/>
      <c r="G7" s="44"/>
      <c r="H7" s="44"/>
      <c r="I7" s="44"/>
      <c r="J7" s="44"/>
      <c r="K7" s="44"/>
      <c r="L7" s="44"/>
    </row>
    <row r="8" spans="2:12" ht="12" customHeight="1" x14ac:dyDescent="0.2">
      <c r="B8" s="122" t="s">
        <v>36</v>
      </c>
      <c r="C8" s="121" t="s">
        <v>35</v>
      </c>
      <c r="D8" s="121"/>
      <c r="E8" s="121"/>
      <c r="F8" s="121"/>
      <c r="G8" s="121"/>
      <c r="H8" s="121"/>
      <c r="I8" s="121"/>
      <c r="J8" s="121"/>
      <c r="K8" s="121"/>
      <c r="L8" s="121"/>
    </row>
    <row r="9" spans="2:12" ht="26.25" customHeight="1" x14ac:dyDescent="0.2">
      <c r="B9" s="122"/>
      <c r="C9" s="121"/>
      <c r="D9" s="121"/>
      <c r="E9" s="121"/>
      <c r="F9" s="121"/>
      <c r="G9" s="121"/>
      <c r="H9" s="121"/>
      <c r="I9" s="121"/>
      <c r="J9" s="121"/>
      <c r="K9" s="121"/>
      <c r="L9" s="121"/>
    </row>
    <row r="10" spans="2:12" ht="72" customHeight="1" x14ac:dyDescent="0.2">
      <c r="B10" s="122"/>
      <c r="C10" s="121"/>
      <c r="D10" s="121"/>
      <c r="E10" s="121"/>
      <c r="F10" s="121"/>
      <c r="G10" s="121"/>
      <c r="H10" s="121"/>
      <c r="I10" s="121"/>
      <c r="J10" s="121"/>
      <c r="K10" s="121"/>
      <c r="L10" s="121"/>
    </row>
    <row r="12" spans="2:12" x14ac:dyDescent="0.2">
      <c r="B12" s="124" t="s">
        <v>37</v>
      </c>
      <c r="C12" s="125" t="s">
        <v>38</v>
      </c>
      <c r="D12" s="125"/>
      <c r="E12" s="125"/>
      <c r="F12" s="125"/>
      <c r="G12" s="125"/>
      <c r="H12" s="125"/>
      <c r="I12" s="125"/>
      <c r="J12" s="125"/>
      <c r="K12" s="125"/>
      <c r="L12" s="125"/>
    </row>
    <row r="13" spans="2:12" x14ac:dyDescent="0.2">
      <c r="B13" s="124"/>
      <c r="C13" s="125"/>
      <c r="D13" s="125"/>
      <c r="E13" s="125"/>
      <c r="F13" s="125"/>
      <c r="G13" s="125"/>
      <c r="H13" s="125"/>
      <c r="I13" s="125"/>
      <c r="J13" s="125"/>
      <c r="K13" s="125"/>
      <c r="L13" s="125"/>
    </row>
    <row r="14" spans="2:12" ht="75.75" customHeight="1" x14ac:dyDescent="0.2">
      <c r="B14" s="124"/>
      <c r="C14" s="125"/>
      <c r="D14" s="125"/>
      <c r="E14" s="125"/>
      <c r="F14" s="125"/>
      <c r="G14" s="125"/>
      <c r="H14" s="125"/>
      <c r="I14" s="125"/>
      <c r="J14" s="125"/>
      <c r="K14" s="125"/>
      <c r="L14" s="125"/>
    </row>
    <row r="16" spans="2:12" ht="12" customHeight="1" x14ac:dyDescent="0.2"/>
    <row r="17" spans="2:12" ht="24" customHeight="1" x14ac:dyDescent="0.2">
      <c r="B17" s="123" t="s">
        <v>34</v>
      </c>
      <c r="C17" s="121" t="s">
        <v>39</v>
      </c>
      <c r="D17" s="121"/>
      <c r="E17" s="121"/>
      <c r="F17" s="121"/>
      <c r="G17" s="121"/>
      <c r="H17" s="121"/>
      <c r="I17" s="121"/>
      <c r="J17" s="121"/>
      <c r="K17" s="121"/>
      <c r="L17" s="121"/>
    </row>
    <row r="18" spans="2:12" x14ac:dyDescent="0.2">
      <c r="B18" s="123"/>
      <c r="C18" s="121"/>
      <c r="D18" s="121"/>
      <c r="E18" s="121"/>
      <c r="F18" s="121"/>
      <c r="G18" s="121"/>
      <c r="H18" s="121"/>
      <c r="I18" s="121"/>
      <c r="J18" s="121"/>
      <c r="K18" s="121"/>
      <c r="L18" s="121"/>
    </row>
    <row r="19" spans="2:12" x14ac:dyDescent="0.2">
      <c r="B19" s="123"/>
      <c r="C19" s="121"/>
      <c r="D19" s="121"/>
      <c r="E19" s="121"/>
      <c r="F19" s="121"/>
      <c r="G19" s="121"/>
      <c r="H19" s="121"/>
      <c r="I19" s="121"/>
      <c r="J19" s="121"/>
      <c r="K19" s="121"/>
      <c r="L19" s="121"/>
    </row>
    <row r="20" spans="2:12" x14ac:dyDescent="0.2">
      <c r="B20" s="123"/>
      <c r="C20" s="121"/>
      <c r="D20" s="121"/>
      <c r="E20" s="121"/>
      <c r="F20" s="121"/>
      <c r="G20" s="121"/>
      <c r="H20" s="121"/>
      <c r="I20" s="121"/>
      <c r="J20" s="121"/>
      <c r="K20" s="121"/>
      <c r="L20" s="121"/>
    </row>
  </sheetData>
  <sheetProtection password="C6B8" sheet="1" objects="1" scenarios="1"/>
  <mergeCells count="8">
    <mergeCell ref="C4:L5"/>
    <mergeCell ref="B4:B5"/>
    <mergeCell ref="C17:L20"/>
    <mergeCell ref="B17:B20"/>
    <mergeCell ref="C8:L10"/>
    <mergeCell ref="B8:B10"/>
    <mergeCell ref="B12:B14"/>
    <mergeCell ref="C12:L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Q135"/>
  <sheetViews>
    <sheetView workbookViewId="0">
      <selection activeCell="E133" sqref="E133"/>
    </sheetView>
  </sheetViews>
  <sheetFormatPr defaultRowHeight="12" x14ac:dyDescent="0.2"/>
  <cols>
    <col min="1" max="1" width="9.140625" style="9"/>
    <col min="2" max="2" width="19" style="9" customWidth="1"/>
    <col min="3" max="3" width="18.140625" style="9" customWidth="1"/>
    <col min="4" max="4" width="14.28515625" style="9" customWidth="1"/>
    <col min="5" max="5" width="18.5703125" style="9" customWidth="1"/>
    <col min="6" max="6" width="12.140625" style="9" customWidth="1"/>
    <col min="7" max="7" width="13" style="9" customWidth="1"/>
    <col min="8" max="8" width="11.140625" style="9" bestFit="1" customWidth="1"/>
    <col min="9" max="10" width="12.7109375" style="9" customWidth="1"/>
    <col min="11" max="12" width="9.140625" style="9"/>
    <col min="13" max="13" width="13.5703125" style="9" bestFit="1" customWidth="1"/>
    <col min="14" max="16384" width="9.140625" style="9"/>
  </cols>
  <sheetData>
    <row r="5" spans="1:12" x14ac:dyDescent="0.2">
      <c r="A5" s="2" t="s">
        <v>15</v>
      </c>
      <c r="B5" s="2" t="s">
        <v>56</v>
      </c>
    </row>
    <row r="7" spans="1:12" ht="15" customHeight="1" x14ac:dyDescent="0.2"/>
    <row r="8" spans="1:12" s="44" customFormat="1" ht="25.5" customHeight="1" x14ac:dyDescent="0.25">
      <c r="C8" s="129" t="s">
        <v>42</v>
      </c>
      <c r="D8" s="129"/>
      <c r="E8" s="129"/>
      <c r="F8" s="129"/>
      <c r="G8" s="129" t="s">
        <v>43</v>
      </c>
      <c r="H8" s="129"/>
      <c r="I8" s="129"/>
      <c r="J8" s="129"/>
      <c r="K8" s="129"/>
    </row>
    <row r="9" spans="1:12" ht="15" customHeight="1" x14ac:dyDescent="0.2">
      <c r="C9" s="66">
        <v>2009</v>
      </c>
      <c r="D9" s="66">
        <v>2010</v>
      </c>
      <c r="E9" s="66">
        <v>2011</v>
      </c>
      <c r="F9" s="105">
        <v>2012</v>
      </c>
      <c r="G9" s="66">
        <v>2009</v>
      </c>
      <c r="H9" s="66">
        <v>2010</v>
      </c>
      <c r="I9" s="99">
        <v>2011</v>
      </c>
      <c r="J9" s="105"/>
      <c r="K9" s="105">
        <v>2012</v>
      </c>
    </row>
    <row r="10" spans="1:12" ht="15" customHeight="1" x14ac:dyDescent="0.2">
      <c r="B10" s="12" t="s">
        <v>4</v>
      </c>
      <c r="C10" s="21">
        <v>428752</v>
      </c>
      <c r="D10" s="22">
        <v>440194</v>
      </c>
      <c r="E10" s="22">
        <v>453129</v>
      </c>
      <c r="F10" s="39">
        <v>462446</v>
      </c>
      <c r="G10" s="21">
        <v>135312</v>
      </c>
      <c r="H10" s="22">
        <v>137133</v>
      </c>
      <c r="I10" s="22">
        <v>138648</v>
      </c>
      <c r="J10" s="22"/>
      <c r="K10" s="39">
        <v>140821</v>
      </c>
    </row>
    <row r="11" spans="1:12" ht="15" customHeight="1" x14ac:dyDescent="0.2">
      <c r="B11" s="14" t="s">
        <v>7</v>
      </c>
      <c r="C11" s="27">
        <v>182004</v>
      </c>
      <c r="D11" s="28">
        <v>186303</v>
      </c>
      <c r="E11" s="28">
        <v>190289</v>
      </c>
      <c r="F11" s="40">
        <v>192949</v>
      </c>
      <c r="G11" s="27">
        <v>55199</v>
      </c>
      <c r="H11" s="28">
        <v>55979</v>
      </c>
      <c r="I11" s="28">
        <v>56528</v>
      </c>
      <c r="J11" s="28"/>
      <c r="K11" s="108">
        <v>57338</v>
      </c>
    </row>
    <row r="12" spans="1:12" ht="15" customHeight="1" x14ac:dyDescent="0.2">
      <c r="B12" s="14" t="s">
        <v>25</v>
      </c>
      <c r="C12" s="27">
        <v>146023</v>
      </c>
      <c r="D12" s="28">
        <v>149089</v>
      </c>
      <c r="E12" s="28">
        <v>151805</v>
      </c>
      <c r="F12" s="108">
        <v>153339</v>
      </c>
      <c r="G12" s="27">
        <v>44176</v>
      </c>
      <c r="H12" s="28">
        <v>44712</v>
      </c>
      <c r="I12" s="28">
        <v>45085</v>
      </c>
      <c r="J12" s="28"/>
      <c r="K12" s="40">
        <v>45620</v>
      </c>
    </row>
    <row r="13" spans="1:12" ht="15" customHeight="1" x14ac:dyDescent="0.2">
      <c r="B13" s="14" t="s">
        <v>8</v>
      </c>
      <c r="C13" s="33">
        <v>72038</v>
      </c>
      <c r="D13" s="34">
        <v>72917</v>
      </c>
      <c r="E13" s="34">
        <v>73416</v>
      </c>
      <c r="F13" s="41">
        <v>73499</v>
      </c>
      <c r="G13" s="33">
        <v>22216</v>
      </c>
      <c r="H13" s="34">
        <v>22528</v>
      </c>
      <c r="I13" s="34">
        <v>22675</v>
      </c>
      <c r="J13" s="34"/>
      <c r="K13" s="109">
        <v>22894</v>
      </c>
    </row>
    <row r="14" spans="1:12" x14ac:dyDescent="0.2">
      <c r="B14" s="4" t="s">
        <v>24</v>
      </c>
      <c r="C14" s="127" t="s">
        <v>57</v>
      </c>
      <c r="D14" s="127"/>
      <c r="E14" s="127"/>
      <c r="F14" s="127"/>
      <c r="G14" s="127"/>
      <c r="H14" s="127"/>
      <c r="I14" s="127"/>
      <c r="J14" s="127"/>
      <c r="K14" s="127"/>
      <c r="L14" s="127"/>
    </row>
    <row r="15" spans="1:12" x14ac:dyDescent="0.2">
      <c r="D15" s="43"/>
      <c r="E15" s="43"/>
      <c r="F15" s="43"/>
      <c r="G15" s="43"/>
      <c r="H15" s="43"/>
    </row>
    <row r="16" spans="1:12" x14ac:dyDescent="0.2">
      <c r="D16" s="43"/>
      <c r="E16" s="43"/>
      <c r="F16" s="43"/>
      <c r="G16" s="43"/>
      <c r="H16" s="43"/>
    </row>
    <row r="17" spans="1:17" x14ac:dyDescent="0.2">
      <c r="A17" s="2" t="s">
        <v>16</v>
      </c>
      <c r="B17" s="2" t="s">
        <v>45</v>
      </c>
      <c r="D17" s="43"/>
    </row>
    <row r="18" spans="1:17" x14ac:dyDescent="0.2">
      <c r="A18" s="2"/>
      <c r="D18" s="43"/>
    </row>
    <row r="20" spans="1:17" ht="20.100000000000001" customHeight="1" x14ac:dyDescent="0.2">
      <c r="B20" s="68"/>
      <c r="C20" s="126" t="s">
        <v>48</v>
      </c>
      <c r="D20" s="126"/>
      <c r="E20" s="126"/>
      <c r="F20" s="102"/>
      <c r="G20" s="130" t="s">
        <v>43</v>
      </c>
      <c r="H20" s="130"/>
      <c r="I20" s="130"/>
      <c r="J20" s="130"/>
      <c r="K20" s="130"/>
      <c r="L20" s="130"/>
      <c r="M20" s="130"/>
      <c r="N20" s="130"/>
      <c r="O20" s="46"/>
      <c r="P20" s="46"/>
      <c r="Q20" s="46"/>
    </row>
    <row r="21" spans="1:17" ht="20.100000000000001" customHeight="1" x14ac:dyDescent="0.2">
      <c r="B21" s="68"/>
      <c r="C21" s="126" t="s">
        <v>49</v>
      </c>
      <c r="D21" s="126"/>
      <c r="E21" s="126"/>
      <c r="F21" s="102"/>
      <c r="G21" s="128" t="s">
        <v>46</v>
      </c>
      <c r="H21" s="128"/>
      <c r="I21" s="128"/>
      <c r="J21" s="103"/>
      <c r="K21" s="128" t="s">
        <v>44</v>
      </c>
      <c r="L21" s="128"/>
      <c r="M21" s="128"/>
      <c r="N21" s="128"/>
    </row>
    <row r="22" spans="1:17" ht="12.75" x14ac:dyDescent="0.2">
      <c r="B22" s="68"/>
      <c r="C22" s="110">
        <v>2009</v>
      </c>
      <c r="D22" s="110">
        <v>2010</v>
      </c>
      <c r="E22" s="110">
        <v>2011</v>
      </c>
      <c r="F22" s="110">
        <v>2012</v>
      </c>
      <c r="G22" s="66">
        <v>2009</v>
      </c>
      <c r="H22" s="66">
        <v>2010</v>
      </c>
      <c r="I22" s="66">
        <v>2011</v>
      </c>
      <c r="J22" s="105">
        <v>2012</v>
      </c>
      <c r="K22" s="66">
        <v>2009</v>
      </c>
      <c r="L22" s="66">
        <v>2010</v>
      </c>
      <c r="M22" s="66">
        <v>2011</v>
      </c>
      <c r="N22" s="105">
        <v>2012</v>
      </c>
    </row>
    <row r="23" spans="1:17" ht="15" customHeight="1" x14ac:dyDescent="0.2">
      <c r="B23" s="12" t="s">
        <v>4</v>
      </c>
      <c r="C23" s="21">
        <f t="shared" ref="C23:D26" si="0">G23+K23</f>
        <v>3423324</v>
      </c>
      <c r="D23" s="22">
        <f t="shared" si="0"/>
        <v>3473392</v>
      </c>
      <c r="E23" s="22">
        <f t="shared" ref="E23:E26" si="1">I23+M23</f>
        <v>3535422</v>
      </c>
      <c r="F23" s="39">
        <v>3584902</v>
      </c>
      <c r="G23" s="21">
        <v>2859260</v>
      </c>
      <c r="H23" s="22">
        <v>2896065</v>
      </c>
      <c r="I23" s="22">
        <v>2943645</v>
      </c>
      <c r="J23" s="39">
        <v>2981635</v>
      </c>
      <c r="K23" s="21">
        <v>564064</v>
      </c>
      <c r="L23" s="22">
        <v>577327</v>
      </c>
      <c r="M23" s="22">
        <v>591777</v>
      </c>
      <c r="N23" s="39">
        <v>603267</v>
      </c>
    </row>
    <row r="24" spans="1:17" ht="15" customHeight="1" x14ac:dyDescent="0.2">
      <c r="B24" s="14" t="s">
        <v>7</v>
      </c>
      <c r="C24" s="27">
        <f t="shared" si="0"/>
        <v>931527</v>
      </c>
      <c r="D24" s="28">
        <f t="shared" si="0"/>
        <v>945844</v>
      </c>
      <c r="E24" s="28">
        <f t="shared" si="1"/>
        <v>962910</v>
      </c>
      <c r="F24" s="40">
        <v>977365</v>
      </c>
      <c r="G24" s="27">
        <v>694324</v>
      </c>
      <c r="H24" s="28">
        <v>703562</v>
      </c>
      <c r="I24" s="28">
        <v>716093</v>
      </c>
      <c r="J24" s="40">
        <v>727078</v>
      </c>
      <c r="K24" s="27">
        <v>237203</v>
      </c>
      <c r="L24" s="28">
        <v>242282</v>
      </c>
      <c r="M24" s="28">
        <v>246817</v>
      </c>
      <c r="N24" s="40">
        <v>250287</v>
      </c>
    </row>
    <row r="25" spans="1:17" ht="15" customHeight="1" x14ac:dyDescent="0.2">
      <c r="B25" s="14" t="s">
        <v>25</v>
      </c>
      <c r="C25" s="27">
        <f t="shared" si="0"/>
        <v>696910</v>
      </c>
      <c r="D25" s="28">
        <f t="shared" si="0"/>
        <v>705081</v>
      </c>
      <c r="E25" s="28">
        <f t="shared" si="1"/>
        <v>715273</v>
      </c>
      <c r="F25" s="40">
        <v>723163</v>
      </c>
      <c r="G25" s="27">
        <v>506711</v>
      </c>
      <c r="H25" s="28">
        <v>511280</v>
      </c>
      <c r="I25" s="28">
        <v>518383</v>
      </c>
      <c r="J25" s="40">
        <v>524204</v>
      </c>
      <c r="K25" s="27">
        <v>190199</v>
      </c>
      <c r="L25" s="28">
        <v>193801</v>
      </c>
      <c r="M25" s="28">
        <v>196890</v>
      </c>
      <c r="N25" s="40">
        <v>198959</v>
      </c>
    </row>
    <row r="26" spans="1:17" ht="15" customHeight="1" x14ac:dyDescent="0.2">
      <c r="B26" s="14" t="s">
        <v>8</v>
      </c>
      <c r="C26" s="33">
        <f t="shared" si="0"/>
        <v>292832</v>
      </c>
      <c r="D26" s="34">
        <f t="shared" si="0"/>
        <v>290069</v>
      </c>
      <c r="E26" s="34">
        <f t="shared" si="1"/>
        <v>287859</v>
      </c>
      <c r="F26" s="41">
        <v>285245</v>
      </c>
      <c r="G26" s="33">
        <v>198578</v>
      </c>
      <c r="H26" s="34">
        <v>194624</v>
      </c>
      <c r="I26" s="34">
        <v>191768</v>
      </c>
      <c r="J26" s="41">
        <v>188852</v>
      </c>
      <c r="K26" s="33">
        <v>94254</v>
      </c>
      <c r="L26" s="34">
        <v>95445</v>
      </c>
      <c r="M26" s="34">
        <v>96091</v>
      </c>
      <c r="N26" s="41">
        <v>96393</v>
      </c>
    </row>
    <row r="27" spans="1:17" x14ac:dyDescent="0.2">
      <c r="B27" s="4" t="s">
        <v>24</v>
      </c>
      <c r="C27" s="127" t="s">
        <v>57</v>
      </c>
      <c r="D27" s="127"/>
      <c r="E27" s="127"/>
      <c r="F27" s="127"/>
      <c r="G27" s="127"/>
      <c r="H27" s="127"/>
      <c r="I27" s="127"/>
      <c r="J27" s="127"/>
      <c r="K27" s="127"/>
      <c r="L27" s="127"/>
    </row>
    <row r="30" spans="1:17" x14ac:dyDescent="0.2">
      <c r="A30" s="2" t="s">
        <v>17</v>
      </c>
      <c r="B30" s="2" t="s">
        <v>63</v>
      </c>
    </row>
    <row r="31" spans="1:17" x14ac:dyDescent="0.2">
      <c r="A31" s="2"/>
      <c r="B31" s="2"/>
    </row>
    <row r="33" spans="1:12" ht="20.100000000000001" customHeight="1" x14ac:dyDescent="0.2">
      <c r="C33" s="126" t="s">
        <v>48</v>
      </c>
      <c r="D33" s="126"/>
      <c r="E33" s="126"/>
      <c r="F33" s="126"/>
      <c r="G33" s="126"/>
      <c r="H33" s="126"/>
      <c r="I33" s="126"/>
      <c r="J33" s="102"/>
    </row>
    <row r="34" spans="1:12" ht="15" customHeight="1" x14ac:dyDescent="0.2">
      <c r="C34" s="131" t="s">
        <v>46</v>
      </c>
      <c r="D34" s="131"/>
      <c r="E34" s="131"/>
      <c r="F34" s="105"/>
      <c r="G34" s="131" t="s">
        <v>44</v>
      </c>
      <c r="H34" s="131"/>
      <c r="I34" s="131"/>
      <c r="J34" s="105"/>
    </row>
    <row r="35" spans="1:12" ht="15" customHeight="1" x14ac:dyDescent="0.2">
      <c r="C35" s="69">
        <v>2009</v>
      </c>
      <c r="D35" s="69">
        <v>2010</v>
      </c>
      <c r="E35" s="69">
        <v>2011</v>
      </c>
      <c r="F35" s="103">
        <v>2012</v>
      </c>
      <c r="G35" s="69">
        <v>2009</v>
      </c>
      <c r="H35" s="69">
        <v>2010</v>
      </c>
      <c r="I35" s="69">
        <v>2011</v>
      </c>
      <c r="J35" s="103">
        <v>2012</v>
      </c>
    </row>
    <row r="36" spans="1:12" ht="15" customHeight="1" x14ac:dyDescent="0.2">
      <c r="B36" s="12" t="s">
        <v>4</v>
      </c>
      <c r="C36" s="71">
        <v>0.83522915154978028</v>
      </c>
      <c r="D36" s="72">
        <v>0.83378582089208475</v>
      </c>
      <c r="E36" s="72">
        <v>0.83261489010364254</v>
      </c>
      <c r="F36" s="73">
        <f>J23/F23</f>
        <v>0.83172008607208792</v>
      </c>
      <c r="G36" s="71">
        <v>0.16477084845021972</v>
      </c>
      <c r="H36" s="72">
        <v>0.16621417910791525</v>
      </c>
      <c r="I36" s="72">
        <v>0.16738510989635749</v>
      </c>
      <c r="J36" s="73">
        <f>N23/F23</f>
        <v>0.16827991392791211</v>
      </c>
    </row>
    <row r="37" spans="1:12" ht="15" customHeight="1" x14ac:dyDescent="0.2">
      <c r="B37" s="14" t="s">
        <v>7</v>
      </c>
      <c r="C37" s="74">
        <v>0.74536111137948768</v>
      </c>
      <c r="D37" s="70">
        <v>0.74384570817174922</v>
      </c>
      <c r="E37" s="70">
        <v>0.74367594063827358</v>
      </c>
      <c r="F37" s="75">
        <f t="shared" ref="F37:F39" si="2">J24/F24</f>
        <v>0.74391655113493937</v>
      </c>
      <c r="G37" s="74">
        <v>0.25463888862051232</v>
      </c>
      <c r="H37" s="70">
        <v>0.25615429182825072</v>
      </c>
      <c r="I37" s="70">
        <v>0.25632405936172642</v>
      </c>
      <c r="J37" s="75">
        <f t="shared" ref="J37:J39" si="3">N24/F24</f>
        <v>0.25608344886506063</v>
      </c>
    </row>
    <row r="38" spans="1:12" ht="15" customHeight="1" x14ac:dyDescent="0.2">
      <c r="B38" s="14" t="s">
        <v>25</v>
      </c>
      <c r="C38" s="74">
        <v>0.72708240662352386</v>
      </c>
      <c r="D38" s="70">
        <v>0.72513654459558552</v>
      </c>
      <c r="E38" s="70">
        <v>0.72473447201278396</v>
      </c>
      <c r="F38" s="75">
        <f t="shared" si="2"/>
        <v>0.72487668755176915</v>
      </c>
      <c r="G38" s="74">
        <v>0.27291759337647614</v>
      </c>
      <c r="H38" s="70">
        <v>0.27486345540441454</v>
      </c>
      <c r="I38" s="70">
        <v>0.2752655279872161</v>
      </c>
      <c r="J38" s="75">
        <f t="shared" si="3"/>
        <v>0.27512331244823091</v>
      </c>
    </row>
    <row r="39" spans="1:12" ht="15" customHeight="1" x14ac:dyDescent="0.2">
      <c r="B39" s="14" t="s">
        <v>8</v>
      </c>
      <c r="C39" s="76">
        <v>0.6781294394055295</v>
      </c>
      <c r="D39" s="77">
        <v>0.67095759974350933</v>
      </c>
      <c r="E39" s="77">
        <v>0.66618726529307748</v>
      </c>
      <c r="F39" s="78">
        <f t="shared" si="2"/>
        <v>0.66206944907009768</v>
      </c>
      <c r="G39" s="76">
        <v>0.32187056059447056</v>
      </c>
      <c r="H39" s="77">
        <v>0.32904240025649067</v>
      </c>
      <c r="I39" s="77">
        <v>0.33381273470692246</v>
      </c>
      <c r="J39" s="78">
        <f t="shared" si="3"/>
        <v>0.33793055092990237</v>
      </c>
    </row>
    <row r="40" spans="1:12" x14ac:dyDescent="0.2">
      <c r="B40" s="4" t="s">
        <v>24</v>
      </c>
      <c r="C40" s="127" t="s">
        <v>58</v>
      </c>
      <c r="D40" s="127"/>
      <c r="E40" s="127"/>
      <c r="F40" s="127"/>
      <c r="G40" s="127"/>
      <c r="H40" s="127"/>
      <c r="I40" s="127"/>
      <c r="J40" s="127"/>
      <c r="K40" s="127"/>
      <c r="L40" s="127"/>
    </row>
    <row r="41" spans="1:12" x14ac:dyDescent="0.2">
      <c r="F41" s="111"/>
    </row>
    <row r="43" spans="1:12" x14ac:dyDescent="0.2">
      <c r="A43" s="2" t="s">
        <v>18</v>
      </c>
      <c r="B43" s="2" t="s">
        <v>64</v>
      </c>
    </row>
    <row r="47" spans="1:12" ht="12" customHeight="1" x14ac:dyDescent="0.2">
      <c r="C47" s="126" t="s">
        <v>53</v>
      </c>
      <c r="D47" s="126"/>
      <c r="E47" s="126"/>
      <c r="F47" s="102"/>
    </row>
    <row r="48" spans="1:12" ht="27.75" customHeight="1" x14ac:dyDescent="0.2">
      <c r="C48" s="126" t="s">
        <v>52</v>
      </c>
      <c r="D48" s="126"/>
      <c r="E48" s="126"/>
      <c r="F48" s="102"/>
    </row>
    <row r="49" spans="1:12" x14ac:dyDescent="0.2">
      <c r="C49" s="69" t="s">
        <v>6</v>
      </c>
      <c r="D49" s="69" t="s">
        <v>50</v>
      </c>
      <c r="E49" s="69" t="s">
        <v>51</v>
      </c>
      <c r="F49" s="103" t="s">
        <v>76</v>
      </c>
    </row>
    <row r="50" spans="1:12" ht="15" customHeight="1" x14ac:dyDescent="0.2">
      <c r="B50" s="12" t="s">
        <v>4</v>
      </c>
      <c r="C50" s="79">
        <v>0.01</v>
      </c>
      <c r="D50" s="80">
        <v>1.7858623501176948E-2</v>
      </c>
      <c r="E50" s="80">
        <v>3.2745366783862702E-2</v>
      </c>
      <c r="F50" s="81">
        <f>(F23-E23)/E23</f>
        <v>1.399550039570948E-2</v>
      </c>
    </row>
    <row r="51" spans="1:12" ht="15" customHeight="1" x14ac:dyDescent="0.2">
      <c r="B51" s="14" t="s">
        <v>7</v>
      </c>
      <c r="C51" s="82">
        <v>0.01</v>
      </c>
      <c r="D51" s="83">
        <v>1.8043144535462508E-2</v>
      </c>
      <c r="E51" s="83">
        <v>3.3689844738799844E-2</v>
      </c>
      <c r="F51" s="84">
        <f t="shared" ref="F51:F53" si="4">(F24-E24)/E24</f>
        <v>1.501178718675681E-2</v>
      </c>
    </row>
    <row r="52" spans="1:12" ht="15" customHeight="1" x14ac:dyDescent="0.2">
      <c r="B52" s="14" t="s">
        <v>25</v>
      </c>
      <c r="C52" s="82">
        <v>0.01</v>
      </c>
      <c r="D52" s="83">
        <v>1.445507679259546E-2</v>
      </c>
      <c r="E52" s="83">
        <v>2.6349169907161612E-2</v>
      </c>
      <c r="F52" s="84">
        <f t="shared" si="4"/>
        <v>1.1030753292798694E-2</v>
      </c>
    </row>
    <row r="53" spans="1:12" ht="15" customHeight="1" x14ac:dyDescent="0.2">
      <c r="B53" s="14" t="s">
        <v>8</v>
      </c>
      <c r="C53" s="85">
        <v>0.01</v>
      </c>
      <c r="D53" s="86">
        <v>-7.6188768879128762E-3</v>
      </c>
      <c r="E53" s="86">
        <v>-1.6982433613812697E-2</v>
      </c>
      <c r="F53" s="87">
        <f t="shared" si="4"/>
        <v>-9.0808347142177243E-3</v>
      </c>
    </row>
    <row r="54" spans="1:12" x14ac:dyDescent="0.2">
      <c r="B54" s="4" t="s">
        <v>24</v>
      </c>
      <c r="C54" s="127" t="s">
        <v>58</v>
      </c>
      <c r="D54" s="127"/>
      <c r="E54" s="127"/>
      <c r="F54" s="127"/>
      <c r="G54" s="127"/>
      <c r="H54" s="127"/>
      <c r="I54" s="127"/>
      <c r="J54" s="127"/>
      <c r="K54" s="127"/>
      <c r="L54" s="127"/>
    </row>
    <row r="55" spans="1:12" x14ac:dyDescent="0.2">
      <c r="B55" s="4"/>
      <c r="C55" s="65"/>
      <c r="D55" s="65"/>
      <c r="E55" s="65"/>
      <c r="F55" s="104"/>
      <c r="G55" s="65"/>
      <c r="H55" s="65"/>
      <c r="I55" s="65"/>
      <c r="J55" s="104"/>
      <c r="K55" s="65"/>
      <c r="L55" s="65"/>
    </row>
    <row r="57" spans="1:12" x14ac:dyDescent="0.2">
      <c r="A57" s="2" t="s">
        <v>19</v>
      </c>
      <c r="B57" s="2" t="s">
        <v>65</v>
      </c>
    </row>
    <row r="58" spans="1:12" x14ac:dyDescent="0.2">
      <c r="A58" s="2"/>
      <c r="B58" s="2"/>
    </row>
    <row r="60" spans="1:12" x14ac:dyDescent="0.2">
      <c r="C60" s="126" t="s">
        <v>53</v>
      </c>
      <c r="D60" s="126"/>
      <c r="E60" s="126"/>
      <c r="F60" s="102"/>
    </row>
    <row r="61" spans="1:12" ht="20.100000000000001" customHeight="1" x14ac:dyDescent="0.2">
      <c r="C61" s="126" t="s">
        <v>54</v>
      </c>
      <c r="D61" s="126"/>
      <c r="E61" s="126"/>
      <c r="F61" s="102"/>
    </row>
    <row r="62" spans="1:12" ht="15" customHeight="1" x14ac:dyDescent="0.2">
      <c r="C62" s="69" t="s">
        <v>6</v>
      </c>
      <c r="D62" s="69" t="s">
        <v>50</v>
      </c>
      <c r="E62" s="69" t="s">
        <v>51</v>
      </c>
      <c r="F62" s="103" t="s">
        <v>76</v>
      </c>
    </row>
    <row r="63" spans="1:12" ht="15" customHeight="1" x14ac:dyDescent="0.2">
      <c r="B63" s="12" t="s">
        <v>4</v>
      </c>
      <c r="C63" s="79">
        <v>1.2872211691136868E-2</v>
      </c>
      <c r="D63" s="80">
        <v>1.6429189261981343E-2</v>
      </c>
      <c r="E63" s="80">
        <v>2.9512880955212189E-2</v>
      </c>
      <c r="F63" s="81">
        <f>(J23-I23)/I23</f>
        <v>1.2905768188759175E-2</v>
      </c>
    </row>
    <row r="64" spans="1:12" ht="15" customHeight="1" x14ac:dyDescent="0.2">
      <c r="B64" s="14" t="s">
        <v>7</v>
      </c>
      <c r="C64" s="82">
        <v>1.3305027623991106E-2</v>
      </c>
      <c r="D64" s="83">
        <v>1.7810797058397127E-2</v>
      </c>
      <c r="E64" s="83">
        <v>3.1352797829255506E-2</v>
      </c>
      <c r="F64" s="84">
        <f t="shared" ref="F64:F66" si="5">(J24-I24)/I24</f>
        <v>1.5340186260723119E-2</v>
      </c>
    </row>
    <row r="65" spans="1:12" ht="15" customHeight="1" x14ac:dyDescent="0.2">
      <c r="B65" s="14" t="s">
        <v>25</v>
      </c>
      <c r="C65" s="82">
        <v>9.016974172654629E-3</v>
      </c>
      <c r="D65" s="83">
        <v>1.3892583320294164E-2</v>
      </c>
      <c r="E65" s="83">
        <v>2.3034826557939338E-2</v>
      </c>
      <c r="F65" s="84">
        <f t="shared" si="5"/>
        <v>1.1229149104040834E-2</v>
      </c>
    </row>
    <row r="66" spans="1:12" ht="15" customHeight="1" x14ac:dyDescent="0.2">
      <c r="B66" s="14" t="s">
        <v>8</v>
      </c>
      <c r="C66" s="85">
        <v>-1.9911571271742087E-2</v>
      </c>
      <c r="D66" s="86">
        <v>-1.4674449194343965E-2</v>
      </c>
      <c r="E66" s="86">
        <v>-3.4293829125079313E-2</v>
      </c>
      <c r="F66" s="87">
        <f t="shared" si="5"/>
        <v>-1.5205873764131659E-2</v>
      </c>
    </row>
    <row r="67" spans="1:12" x14ac:dyDescent="0.2">
      <c r="B67" s="4" t="s">
        <v>24</v>
      </c>
      <c r="C67" s="127" t="s">
        <v>58</v>
      </c>
      <c r="D67" s="127"/>
      <c r="E67" s="127"/>
      <c r="F67" s="127"/>
      <c r="G67" s="127"/>
      <c r="H67" s="127"/>
      <c r="I67" s="127"/>
      <c r="J67" s="127"/>
      <c r="K67" s="127"/>
      <c r="L67" s="127"/>
    </row>
    <row r="68" spans="1:12" x14ac:dyDescent="0.2">
      <c r="B68" s="4"/>
      <c r="C68" s="65"/>
      <c r="D68" s="65"/>
      <c r="E68" s="65"/>
      <c r="F68" s="104"/>
      <c r="G68" s="65"/>
      <c r="H68" s="65"/>
      <c r="I68" s="65"/>
      <c r="J68" s="104"/>
      <c r="K68" s="65"/>
      <c r="L68" s="65"/>
    </row>
    <row r="69" spans="1:12" x14ac:dyDescent="0.2">
      <c r="B69" s="4"/>
      <c r="C69" s="65"/>
      <c r="D69" s="65"/>
      <c r="E69" s="65"/>
      <c r="F69" s="104"/>
      <c r="G69" s="65"/>
      <c r="H69" s="65"/>
      <c r="I69" s="65"/>
      <c r="J69" s="104"/>
      <c r="K69" s="65"/>
      <c r="L69" s="65"/>
    </row>
    <row r="70" spans="1:12" x14ac:dyDescent="0.2">
      <c r="A70" s="2" t="s">
        <v>20</v>
      </c>
      <c r="B70" s="2" t="s">
        <v>66</v>
      </c>
    </row>
    <row r="71" spans="1:12" x14ac:dyDescent="0.2">
      <c r="A71" s="2"/>
      <c r="B71" s="2"/>
    </row>
    <row r="72" spans="1:12" x14ac:dyDescent="0.2">
      <c r="A72" s="2"/>
      <c r="B72" s="2"/>
    </row>
    <row r="73" spans="1:12" x14ac:dyDescent="0.2">
      <c r="C73" s="126" t="s">
        <v>53</v>
      </c>
      <c r="D73" s="126"/>
      <c r="E73" s="126"/>
      <c r="F73" s="102"/>
    </row>
    <row r="74" spans="1:12" ht="20.100000000000001" customHeight="1" x14ac:dyDescent="0.2">
      <c r="C74" s="126" t="s">
        <v>55</v>
      </c>
      <c r="D74" s="126"/>
      <c r="E74" s="126"/>
      <c r="F74" s="102"/>
    </row>
    <row r="75" spans="1:12" ht="15" customHeight="1" x14ac:dyDescent="0.2">
      <c r="C75" s="69" t="s">
        <v>6</v>
      </c>
      <c r="D75" s="69" t="s">
        <v>50</v>
      </c>
      <c r="E75" s="69" t="s">
        <v>51</v>
      </c>
      <c r="F75" s="103" t="s">
        <v>76</v>
      </c>
    </row>
    <row r="76" spans="1:12" ht="15" customHeight="1" x14ac:dyDescent="0.2">
      <c r="B76" s="12" t="s">
        <v>4</v>
      </c>
      <c r="C76" s="79">
        <v>2.3513289272139332E-2</v>
      </c>
      <c r="D76" s="80">
        <v>2.5029142929397032E-2</v>
      </c>
      <c r="E76" s="80">
        <v>4.9130949679468995E-2</v>
      </c>
      <c r="F76" s="81">
        <f>(N23-M23)/M23</f>
        <v>1.9416097617852672E-2</v>
      </c>
    </row>
    <row r="77" spans="1:12" ht="15" customHeight="1" x14ac:dyDescent="0.2">
      <c r="B77" s="14" t="s">
        <v>7</v>
      </c>
      <c r="C77" s="82">
        <v>2.1412039476735117E-2</v>
      </c>
      <c r="D77" s="83">
        <v>1.871785770300724E-2</v>
      </c>
      <c r="E77" s="83">
        <v>4.0530684687799058E-2</v>
      </c>
      <c r="F77" s="84">
        <f t="shared" ref="F77:F79" si="6">(N24-M24)/M24</f>
        <v>1.405899917752829E-2</v>
      </c>
    </row>
    <row r="78" spans="1:12" ht="15" customHeight="1" x14ac:dyDescent="0.2">
      <c r="B78" s="14" t="s">
        <v>25</v>
      </c>
      <c r="C78" s="82">
        <v>1.893805961124927E-2</v>
      </c>
      <c r="D78" s="83">
        <v>1.5939030242362009E-2</v>
      </c>
      <c r="E78" s="83">
        <v>3.5178944158486637E-2</v>
      </c>
      <c r="F78" s="84">
        <f t="shared" si="6"/>
        <v>1.0508405708771396E-2</v>
      </c>
    </row>
    <row r="79" spans="1:12" ht="15" customHeight="1" x14ac:dyDescent="0.2">
      <c r="B79" s="14" t="s">
        <v>8</v>
      </c>
      <c r="C79" s="85">
        <v>1.2636068495766758E-2</v>
      </c>
      <c r="D79" s="86">
        <v>6.7682958772067687E-3</v>
      </c>
      <c r="E79" s="86">
        <v>1.9489889023277526E-2</v>
      </c>
      <c r="F79" s="87">
        <f t="shared" si="6"/>
        <v>3.1428541694851755E-3</v>
      </c>
    </row>
    <row r="80" spans="1:12" x14ac:dyDescent="0.2">
      <c r="B80" s="4" t="s">
        <v>24</v>
      </c>
      <c r="C80" s="127" t="s">
        <v>58</v>
      </c>
      <c r="D80" s="127"/>
      <c r="E80" s="127"/>
      <c r="F80" s="127"/>
      <c r="G80" s="127"/>
      <c r="H80" s="127"/>
      <c r="I80" s="127"/>
      <c r="J80" s="127"/>
      <c r="K80" s="127"/>
      <c r="L80" s="127"/>
    </row>
    <row r="83" spans="1:14" x14ac:dyDescent="0.2">
      <c r="A83" s="2" t="s">
        <v>21</v>
      </c>
      <c r="B83" s="2" t="s">
        <v>59</v>
      </c>
    </row>
    <row r="84" spans="1:14" x14ac:dyDescent="0.2">
      <c r="A84" s="2"/>
      <c r="B84" s="2"/>
    </row>
    <row r="86" spans="1:14" ht="20.100000000000001" customHeight="1" x14ac:dyDescent="0.2">
      <c r="B86" s="68"/>
      <c r="C86" s="129" t="s">
        <v>59</v>
      </c>
      <c r="D86" s="129"/>
      <c r="E86" s="129"/>
      <c r="F86" s="129"/>
      <c r="G86" s="129"/>
      <c r="H86" s="129"/>
      <c r="I86" s="129"/>
      <c r="J86" s="129"/>
      <c r="K86" s="129"/>
      <c r="L86" s="129"/>
      <c r="M86" s="129"/>
      <c r="N86" s="129"/>
    </row>
    <row r="87" spans="1:14" ht="15" customHeight="1" x14ac:dyDescent="0.2">
      <c r="B87" s="68"/>
      <c r="C87" s="131" t="s">
        <v>2</v>
      </c>
      <c r="D87" s="131"/>
      <c r="E87" s="131"/>
      <c r="F87" s="105"/>
      <c r="G87" s="131" t="s">
        <v>1</v>
      </c>
      <c r="H87" s="131"/>
      <c r="I87" s="131"/>
      <c r="J87" s="105"/>
      <c r="K87" s="131" t="s">
        <v>3</v>
      </c>
      <c r="L87" s="131"/>
      <c r="M87" s="131"/>
      <c r="N87" s="131"/>
    </row>
    <row r="88" spans="1:14" ht="15" customHeight="1" x14ac:dyDescent="0.2">
      <c r="B88" s="68"/>
      <c r="C88" s="88">
        <v>2009</v>
      </c>
      <c r="D88" s="88">
        <v>2010</v>
      </c>
      <c r="E88" s="88">
        <v>2011</v>
      </c>
      <c r="F88" s="88">
        <v>2012</v>
      </c>
      <c r="G88" s="88">
        <v>2009</v>
      </c>
      <c r="H88" s="88">
        <v>2010</v>
      </c>
      <c r="I88" s="88">
        <v>2011</v>
      </c>
      <c r="J88" s="88">
        <v>2012</v>
      </c>
      <c r="K88" s="88">
        <v>2009</v>
      </c>
      <c r="L88" s="88">
        <v>2010</v>
      </c>
      <c r="M88" s="88">
        <v>2011</v>
      </c>
      <c r="N88" s="88">
        <v>2012</v>
      </c>
    </row>
    <row r="89" spans="1:14" ht="15" customHeight="1" x14ac:dyDescent="0.2">
      <c r="B89" s="12" t="s">
        <v>4</v>
      </c>
      <c r="C89" s="21">
        <v>1864840</v>
      </c>
      <c r="D89" s="22">
        <v>1903525</v>
      </c>
      <c r="E89" s="22">
        <v>1951031</v>
      </c>
      <c r="F89" s="22">
        <v>1991191</v>
      </c>
      <c r="G89" s="21">
        <v>297177</v>
      </c>
      <c r="H89" s="22">
        <v>289409</v>
      </c>
      <c r="I89" s="22">
        <v>282697</v>
      </c>
      <c r="J89" s="39">
        <v>277104</v>
      </c>
      <c r="K89" s="21">
        <v>697243</v>
      </c>
      <c r="L89" s="22">
        <v>703131</v>
      </c>
      <c r="M89" s="22">
        <v>709917</v>
      </c>
      <c r="N89" s="39">
        <v>713340</v>
      </c>
    </row>
    <row r="90" spans="1:14" ht="15" customHeight="1" x14ac:dyDescent="0.2">
      <c r="B90" s="14" t="s">
        <v>7</v>
      </c>
      <c r="C90" s="27">
        <v>466543</v>
      </c>
      <c r="D90" s="28">
        <v>477894</v>
      </c>
      <c r="E90" s="28">
        <v>491613</v>
      </c>
      <c r="F90" s="40">
        <v>504556</v>
      </c>
      <c r="G90" s="27">
        <v>65162</v>
      </c>
      <c r="H90" s="28">
        <v>61481</v>
      </c>
      <c r="I90" s="28">
        <v>58629</v>
      </c>
      <c r="J90" s="40">
        <v>55699</v>
      </c>
      <c r="K90" s="27">
        <v>162619</v>
      </c>
      <c r="L90" s="28">
        <v>164187</v>
      </c>
      <c r="M90" s="28">
        <v>165851</v>
      </c>
      <c r="N90" s="40">
        <v>166823</v>
      </c>
    </row>
    <row r="91" spans="1:14" ht="15" customHeight="1" x14ac:dyDescent="0.2">
      <c r="B91" s="14" t="s">
        <v>25</v>
      </c>
      <c r="C91" s="27">
        <v>343160</v>
      </c>
      <c r="D91" s="28">
        <v>343160</v>
      </c>
      <c r="E91" s="28">
        <v>358935</v>
      </c>
      <c r="F91" s="40">
        <v>366860</v>
      </c>
      <c r="G91" s="27">
        <v>45229</v>
      </c>
      <c r="H91" s="28">
        <v>42015</v>
      </c>
      <c r="I91" s="28">
        <v>39431</v>
      </c>
      <c r="J91" s="40">
        <v>36951</v>
      </c>
      <c r="K91" s="27">
        <v>118322</v>
      </c>
      <c r="L91" s="28">
        <v>119136</v>
      </c>
      <c r="M91" s="28">
        <v>120017</v>
      </c>
      <c r="N91" s="40">
        <v>120393</v>
      </c>
    </row>
    <row r="92" spans="1:14" ht="15" customHeight="1" x14ac:dyDescent="0.2">
      <c r="B92" s="14" t="s">
        <v>8</v>
      </c>
      <c r="C92" s="33">
        <v>134545</v>
      </c>
      <c r="D92" s="34">
        <v>133672</v>
      </c>
      <c r="E92" s="34">
        <v>133163</v>
      </c>
      <c r="F92" s="41">
        <v>132560</v>
      </c>
      <c r="G92" s="33">
        <v>17542</v>
      </c>
      <c r="H92" s="34">
        <v>15262</v>
      </c>
      <c r="I92" s="34">
        <v>13465</v>
      </c>
      <c r="J92" s="41">
        <v>11939</v>
      </c>
      <c r="K92" s="33">
        <v>46491</v>
      </c>
      <c r="L92" s="34">
        <v>45690</v>
      </c>
      <c r="M92" s="34">
        <v>45140</v>
      </c>
      <c r="N92" s="41">
        <v>44353</v>
      </c>
    </row>
    <row r="93" spans="1:14" x14ac:dyDescent="0.2">
      <c r="B93" s="4" t="s">
        <v>24</v>
      </c>
      <c r="C93" s="127" t="s">
        <v>57</v>
      </c>
      <c r="D93" s="127"/>
      <c r="E93" s="127"/>
      <c r="F93" s="127"/>
      <c r="G93" s="127"/>
      <c r="H93" s="127"/>
      <c r="I93" s="127"/>
      <c r="J93" s="127"/>
      <c r="K93" s="127"/>
      <c r="L93" s="127"/>
    </row>
    <row r="96" spans="1:14" x14ac:dyDescent="0.2">
      <c r="A96" s="2" t="s">
        <v>22</v>
      </c>
      <c r="B96" s="2" t="s">
        <v>60</v>
      </c>
    </row>
    <row r="97" spans="1:14" x14ac:dyDescent="0.2">
      <c r="F97" s="43"/>
    </row>
    <row r="99" spans="1:14" ht="20.100000000000001" customHeight="1" x14ac:dyDescent="0.2">
      <c r="C99" s="126" t="s">
        <v>60</v>
      </c>
      <c r="D99" s="126"/>
      <c r="E99" s="126"/>
      <c r="F99" s="126"/>
      <c r="G99" s="126"/>
      <c r="H99" s="126"/>
      <c r="I99" s="126"/>
      <c r="J99" s="126"/>
      <c r="K99" s="126"/>
      <c r="L99" s="126"/>
      <c r="M99" s="126"/>
      <c r="N99" s="126"/>
    </row>
    <row r="100" spans="1:14" ht="15" customHeight="1" x14ac:dyDescent="0.2">
      <c r="C100" s="131" t="s">
        <v>2</v>
      </c>
      <c r="D100" s="131"/>
      <c r="E100" s="131"/>
      <c r="F100" s="105"/>
      <c r="G100" s="131" t="s">
        <v>1</v>
      </c>
      <c r="H100" s="131"/>
      <c r="I100" s="131"/>
      <c r="J100" s="105"/>
      <c r="K100" s="131" t="s">
        <v>3</v>
      </c>
      <c r="L100" s="131"/>
      <c r="M100" s="131"/>
      <c r="N100" s="131"/>
    </row>
    <row r="101" spans="1:14" ht="15" customHeight="1" x14ac:dyDescent="0.2">
      <c r="C101" s="88">
        <v>2009</v>
      </c>
      <c r="D101" s="88">
        <v>2010</v>
      </c>
      <c r="E101" s="88">
        <v>2011</v>
      </c>
      <c r="F101" s="88">
        <v>2012</v>
      </c>
      <c r="G101" s="88">
        <v>2009</v>
      </c>
      <c r="H101" s="88">
        <v>2010</v>
      </c>
      <c r="I101" s="88">
        <v>2011</v>
      </c>
      <c r="J101" s="88">
        <v>2012</v>
      </c>
      <c r="K101" s="88">
        <v>2009</v>
      </c>
      <c r="L101" s="88">
        <v>2010</v>
      </c>
      <c r="M101" s="88">
        <v>2011</v>
      </c>
      <c r="N101" s="88">
        <v>2012</v>
      </c>
    </row>
    <row r="102" spans="1:14" ht="15" customHeight="1" x14ac:dyDescent="0.2">
      <c r="B102" s="12" t="s">
        <v>47</v>
      </c>
      <c r="C102" s="79">
        <v>0.6522107118625099</v>
      </c>
      <c r="D102" s="80">
        <v>0.65727979171738204</v>
      </c>
      <c r="E102" s="80">
        <v>0.66279425678028425</v>
      </c>
      <c r="F102" s="81">
        <f>F89/J23</f>
        <v>0.66781849555696793</v>
      </c>
      <c r="G102" s="79">
        <v>0.10393493421374761</v>
      </c>
      <c r="H102" s="80">
        <v>9.9931804016829731E-2</v>
      </c>
      <c r="I102" s="80">
        <v>9.603637666906166E-2</v>
      </c>
      <c r="J102" s="81">
        <f>J89/J23</f>
        <v>9.2936928899747959E-2</v>
      </c>
      <c r="K102" s="79">
        <v>0.243854353923742</v>
      </c>
      <c r="L102" s="80">
        <v>0.24278840426578824</v>
      </c>
      <c r="M102" s="80">
        <v>0.24116936655065405</v>
      </c>
      <c r="N102" s="81">
        <f>N89/J23</f>
        <v>0.23924457554328413</v>
      </c>
    </row>
    <row r="103" spans="1:14" ht="15" customHeight="1" x14ac:dyDescent="0.2">
      <c r="B103" s="14" t="s">
        <v>7</v>
      </c>
      <c r="C103" s="82">
        <v>0.67193846100667698</v>
      </c>
      <c r="D103" s="83">
        <v>0.67924930567597452</v>
      </c>
      <c r="E103" s="83">
        <v>0.68652116415046649</v>
      </c>
      <c r="F103" s="84">
        <f t="shared" ref="F103:F105" si="7">F90/J24</f>
        <v>0.69395030519421574</v>
      </c>
      <c r="G103" s="82">
        <v>9.3849557267212419E-2</v>
      </c>
      <c r="H103" s="83">
        <v>8.738533348873305E-2</v>
      </c>
      <c r="I103" s="83">
        <v>8.1873443812465696E-2</v>
      </c>
      <c r="J103" s="84">
        <f t="shared" ref="J103:J105" si="8">J90/J24</f>
        <v>7.660663642690331E-2</v>
      </c>
      <c r="K103" s="82">
        <v>0.23421198172611057</v>
      </c>
      <c r="L103" s="83">
        <v>0.23336536083529241</v>
      </c>
      <c r="M103" s="83">
        <v>0.23160539203706781</v>
      </c>
      <c r="N103" s="84">
        <f t="shared" ref="N103:N105" si="9">N90/J24</f>
        <v>0.22944305837888093</v>
      </c>
    </row>
    <row r="104" spans="1:14" ht="15" customHeight="1" x14ac:dyDescent="0.2">
      <c r="B104" s="14" t="s">
        <v>25</v>
      </c>
      <c r="C104" s="82">
        <v>0.67723021604030698</v>
      </c>
      <c r="D104" s="83">
        <v>0.67117821937099043</v>
      </c>
      <c r="E104" s="83">
        <v>0.69241275273301783</v>
      </c>
      <c r="F104" s="84">
        <f t="shared" si="7"/>
        <v>0.69984204622627832</v>
      </c>
      <c r="G104" s="82">
        <v>8.9259952912014939E-2</v>
      </c>
      <c r="H104" s="83">
        <v>8.2176107025504611E-2</v>
      </c>
      <c r="I104" s="83">
        <v>7.6065380230447371E-2</v>
      </c>
      <c r="J104" s="84">
        <f t="shared" si="8"/>
        <v>7.0489733004708094E-2</v>
      </c>
      <c r="K104" s="82">
        <v>0.23350983104767806</v>
      </c>
      <c r="L104" s="83">
        <v>0.23301517759349086</v>
      </c>
      <c r="M104" s="83">
        <v>0.23152186703653477</v>
      </c>
      <c r="N104" s="84">
        <f t="shared" si="9"/>
        <v>0.22966822076901358</v>
      </c>
    </row>
    <row r="105" spans="1:14" ht="15" customHeight="1" x14ac:dyDescent="0.2">
      <c r="B105" s="14" t="s">
        <v>26</v>
      </c>
      <c r="C105" s="85">
        <v>0.67754232593741504</v>
      </c>
      <c r="D105" s="86">
        <v>0.68682176915488324</v>
      </c>
      <c r="E105" s="86">
        <v>0.69439635392766264</v>
      </c>
      <c r="F105" s="87">
        <f t="shared" si="7"/>
        <v>0.70192531717959039</v>
      </c>
      <c r="G105" s="85">
        <v>8.8338083775644838E-2</v>
      </c>
      <c r="H105" s="86">
        <v>7.8417872410391318E-2</v>
      </c>
      <c r="I105" s="86">
        <v>7.0215051520587379E-2</v>
      </c>
      <c r="J105" s="87">
        <f t="shared" si="8"/>
        <v>6.3218816851290952E-2</v>
      </c>
      <c r="K105" s="85">
        <v>0.23411959028694015</v>
      </c>
      <c r="L105" s="86">
        <v>0.23476035843472542</v>
      </c>
      <c r="M105" s="86">
        <v>0.23538859455175004</v>
      </c>
      <c r="N105" s="87">
        <f t="shared" si="9"/>
        <v>0.23485586596911867</v>
      </c>
    </row>
    <row r="106" spans="1:14" x14ac:dyDescent="0.2">
      <c r="B106" s="4" t="s">
        <v>24</v>
      </c>
      <c r="C106" s="127" t="s">
        <v>58</v>
      </c>
      <c r="D106" s="127"/>
      <c r="E106" s="127"/>
      <c r="F106" s="127"/>
      <c r="G106" s="127"/>
      <c r="H106" s="127"/>
      <c r="I106" s="127"/>
      <c r="J106" s="127"/>
      <c r="K106" s="127"/>
      <c r="L106" s="127"/>
    </row>
    <row r="109" spans="1:14" x14ac:dyDescent="0.2">
      <c r="A109" s="2" t="s">
        <v>69</v>
      </c>
      <c r="B109" s="2" t="s">
        <v>68</v>
      </c>
    </row>
    <row r="110" spans="1:14" x14ac:dyDescent="0.2">
      <c r="A110" s="2"/>
      <c r="B110" s="2"/>
    </row>
    <row r="111" spans="1:14" x14ac:dyDescent="0.2">
      <c r="A111" s="2"/>
      <c r="B111" s="2"/>
    </row>
    <row r="112" spans="1:14" ht="20.100000000000001" customHeight="1" x14ac:dyDescent="0.2">
      <c r="C112" s="126" t="s">
        <v>67</v>
      </c>
      <c r="D112" s="126"/>
      <c r="E112" s="126"/>
      <c r="F112" s="126"/>
      <c r="G112" s="126"/>
      <c r="H112" s="126"/>
      <c r="I112" s="126"/>
      <c r="J112" s="126"/>
      <c r="K112" s="126"/>
      <c r="L112" s="126"/>
      <c r="M112" s="126"/>
      <c r="N112" s="126"/>
    </row>
    <row r="113" spans="1:14" ht="15" customHeight="1" x14ac:dyDescent="0.2">
      <c r="C113" s="131" t="s">
        <v>2</v>
      </c>
      <c r="D113" s="131"/>
      <c r="E113" s="131"/>
      <c r="F113" s="105"/>
      <c r="G113" s="131" t="s">
        <v>1</v>
      </c>
      <c r="H113" s="131"/>
      <c r="I113" s="131"/>
      <c r="J113" s="105"/>
      <c r="K113" s="131" t="s">
        <v>3</v>
      </c>
      <c r="L113" s="131"/>
      <c r="M113" s="131"/>
      <c r="N113" s="131"/>
    </row>
    <row r="114" spans="1:14" ht="15" customHeight="1" x14ac:dyDescent="0.2">
      <c r="C114" s="88" t="s">
        <v>6</v>
      </c>
      <c r="D114" s="88" t="s">
        <v>50</v>
      </c>
      <c r="E114" s="88" t="s">
        <v>51</v>
      </c>
      <c r="F114" s="88" t="s">
        <v>76</v>
      </c>
      <c r="G114" s="88" t="s">
        <v>6</v>
      </c>
      <c r="H114" s="88" t="s">
        <v>50</v>
      </c>
      <c r="I114" s="88" t="s">
        <v>51</v>
      </c>
      <c r="J114" s="88" t="s">
        <v>76</v>
      </c>
      <c r="K114" s="88" t="s">
        <v>6</v>
      </c>
      <c r="L114" s="88" t="s">
        <v>50</v>
      </c>
      <c r="M114" s="88" t="s">
        <v>51</v>
      </c>
      <c r="N114" s="88" t="s">
        <v>76</v>
      </c>
    </row>
    <row r="115" spans="1:14" ht="15" customHeight="1" x14ac:dyDescent="0.2">
      <c r="B115" s="12" t="s">
        <v>47</v>
      </c>
      <c r="C115" s="79">
        <v>2.0744407026876299E-2</v>
      </c>
      <c r="D115" s="80">
        <v>2.4956856358597866E-2</v>
      </c>
      <c r="E115" s="80">
        <v>4.6218978571888204E-2</v>
      </c>
      <c r="F115" s="81">
        <f>(F89-E89)/E89</f>
        <v>2.058398867060544E-2</v>
      </c>
      <c r="G115" s="79">
        <v>-2.6139304185720968E-2</v>
      </c>
      <c r="H115" s="80">
        <v>-2.3192091469166475E-2</v>
      </c>
      <c r="I115" s="80">
        <v>-4.8725170521271836E-2</v>
      </c>
      <c r="J115" s="81">
        <f>(J89-I89)/I89</f>
        <v>-1.9784433510083233E-2</v>
      </c>
      <c r="K115" s="79">
        <v>8.4446885805952877E-3</v>
      </c>
      <c r="L115" s="80">
        <v>9.6511176437961057E-3</v>
      </c>
      <c r="M115" s="80">
        <v>1.8177306907347941E-2</v>
      </c>
      <c r="N115" s="112">
        <f>(N89-M89)/M89</f>
        <v>4.8216904229649383E-3</v>
      </c>
    </row>
    <row r="116" spans="1:14" ht="15" customHeight="1" x14ac:dyDescent="0.2">
      <c r="B116" s="14" t="s">
        <v>7</v>
      </c>
      <c r="C116" s="82">
        <v>2.4330018883575576E-2</v>
      </c>
      <c r="D116" s="83">
        <v>2.870720285251541E-2</v>
      </c>
      <c r="E116" s="83">
        <v>5.373566852358732E-2</v>
      </c>
      <c r="F116" s="84">
        <f t="shared" ref="F116:F118" si="10">(F90-E90)/E90</f>
        <v>2.6327619489313749E-2</v>
      </c>
      <c r="G116" s="82">
        <v>-5.6489978822012829E-2</v>
      </c>
      <c r="H116" s="83">
        <v>-4.6388315089214552E-2</v>
      </c>
      <c r="I116" s="83">
        <v>-0.10025781897424879</v>
      </c>
      <c r="J116" s="84">
        <f t="shared" ref="J116:J118" si="11">(J90-I90)/I90</f>
        <v>-4.9975268211977009E-2</v>
      </c>
      <c r="K116" s="82">
        <v>9.6421697341639041E-3</v>
      </c>
      <c r="L116" s="83">
        <v>1.0134785336232466E-2</v>
      </c>
      <c r="M116" s="83">
        <v>1.9874676390827638E-2</v>
      </c>
      <c r="N116" s="113">
        <f t="shared" ref="N116:N118" si="12">(N90-M90)/M90</f>
        <v>5.8606821785819798E-3</v>
      </c>
    </row>
    <row r="117" spans="1:14" ht="15" customHeight="1" x14ac:dyDescent="0.2">
      <c r="B117" s="14" t="s">
        <v>25</v>
      </c>
      <c r="C117" s="82">
        <v>0</v>
      </c>
      <c r="D117" s="83">
        <v>4.5969810001165637E-2</v>
      </c>
      <c r="E117" s="83">
        <v>4.5969810001165637E-2</v>
      </c>
      <c r="F117" s="84">
        <f t="shared" si="10"/>
        <v>2.207920654157438E-2</v>
      </c>
      <c r="G117" s="82">
        <v>-7.1060602710650247E-2</v>
      </c>
      <c r="H117" s="83">
        <v>-6.1501844579316914E-2</v>
      </c>
      <c r="I117" s="83">
        <v>-0.12819208914634417</v>
      </c>
      <c r="J117" s="84">
        <f t="shared" si="11"/>
        <v>-6.2894676777155031E-2</v>
      </c>
      <c r="K117" s="82">
        <v>6.8795321242034451E-3</v>
      </c>
      <c r="L117" s="83">
        <v>7.3949100188020417E-3</v>
      </c>
      <c r="M117" s="83">
        <v>1.4325315664035429E-2</v>
      </c>
      <c r="N117" s="113">
        <f t="shared" si="12"/>
        <v>3.1328895073197962E-3</v>
      </c>
    </row>
    <row r="118" spans="1:14" ht="15" customHeight="1" x14ac:dyDescent="0.2">
      <c r="B118" s="14" t="s">
        <v>26</v>
      </c>
      <c r="C118" s="85">
        <v>-6.4885354342413323E-3</v>
      </c>
      <c r="D118" s="86">
        <v>-3.8078281165838767E-3</v>
      </c>
      <c r="E118" s="86">
        <v>-1.0271656323163254E-2</v>
      </c>
      <c r="F118" s="87">
        <f t="shared" si="10"/>
        <v>-4.5282848839392322E-3</v>
      </c>
      <c r="G118" s="85">
        <v>-0.12997377722038536</v>
      </c>
      <c r="H118" s="86">
        <v>-0.11774341501769099</v>
      </c>
      <c r="I118" s="86">
        <v>-0.23241363584539962</v>
      </c>
      <c r="J118" s="87">
        <f t="shared" si="11"/>
        <v>-0.11333085777942814</v>
      </c>
      <c r="K118" s="85">
        <v>-1.7229141124088534E-2</v>
      </c>
      <c r="L118" s="86">
        <v>-1.2037644998905668E-2</v>
      </c>
      <c r="M118" s="86">
        <v>-2.9059387838506378E-2</v>
      </c>
      <c r="N118" s="114">
        <f t="shared" si="12"/>
        <v>-1.7434647762516613E-2</v>
      </c>
    </row>
    <row r="119" spans="1:14" x14ac:dyDescent="0.2">
      <c r="B119" s="4" t="s">
        <v>24</v>
      </c>
      <c r="C119" s="127" t="s">
        <v>58</v>
      </c>
      <c r="D119" s="127"/>
      <c r="E119" s="127"/>
      <c r="F119" s="127"/>
      <c r="G119" s="127"/>
      <c r="H119" s="127"/>
      <c r="I119" s="127"/>
      <c r="J119" s="127"/>
      <c r="K119" s="127"/>
      <c r="L119" s="127"/>
    </row>
    <row r="120" spans="1:14" x14ac:dyDescent="0.2">
      <c r="B120" s="4"/>
      <c r="C120" s="65"/>
      <c r="D120" s="65"/>
      <c r="E120" s="65"/>
      <c r="F120" s="104"/>
      <c r="G120" s="65"/>
      <c r="H120" s="65"/>
      <c r="I120" s="65"/>
      <c r="J120" s="104"/>
      <c r="K120" s="65"/>
      <c r="L120" s="65"/>
    </row>
    <row r="122" spans="1:14" x14ac:dyDescent="0.2">
      <c r="A122" s="2" t="s">
        <v>70</v>
      </c>
      <c r="B122" s="2" t="s">
        <v>77</v>
      </c>
    </row>
    <row r="123" spans="1:14" x14ac:dyDescent="0.2">
      <c r="A123" s="2"/>
      <c r="B123" s="2"/>
    </row>
    <row r="124" spans="1:14" x14ac:dyDescent="0.2">
      <c r="A124" s="2"/>
      <c r="B124" s="2"/>
    </row>
    <row r="125" spans="1:14" ht="24" customHeight="1" x14ac:dyDescent="0.2">
      <c r="B125" s="68"/>
      <c r="C125" s="126" t="s">
        <v>79</v>
      </c>
      <c r="D125" s="126"/>
      <c r="E125" s="126"/>
      <c r="F125" s="102"/>
      <c r="G125" s="126" t="s">
        <v>61</v>
      </c>
      <c r="H125" s="126"/>
      <c r="I125" s="126"/>
      <c r="J125" s="102"/>
      <c r="K125" s="126" t="s">
        <v>78</v>
      </c>
      <c r="L125" s="126"/>
      <c r="M125" s="126"/>
      <c r="N125" s="102"/>
    </row>
    <row r="126" spans="1:14" ht="15" customHeight="1" x14ac:dyDescent="0.2">
      <c r="B126" s="68"/>
      <c r="C126" s="105">
        <v>2009</v>
      </c>
      <c r="D126" s="105">
        <v>2010</v>
      </c>
      <c r="E126" s="105">
        <v>2011</v>
      </c>
      <c r="F126" s="105">
        <v>2012</v>
      </c>
      <c r="G126" s="66">
        <v>2009</v>
      </c>
      <c r="H126" s="66">
        <v>2010</v>
      </c>
      <c r="I126" s="66">
        <v>2011</v>
      </c>
      <c r="J126" s="105">
        <v>2012</v>
      </c>
      <c r="K126" s="105">
        <v>2009</v>
      </c>
      <c r="L126" s="105">
        <v>2010</v>
      </c>
      <c r="M126" s="105">
        <v>2011</v>
      </c>
      <c r="N126" s="105">
        <v>2012</v>
      </c>
    </row>
    <row r="127" spans="1:14" ht="15" customHeight="1" x14ac:dyDescent="0.2">
      <c r="B127" s="12" t="s">
        <v>47</v>
      </c>
      <c r="C127" s="89">
        <v>38.200000000000003</v>
      </c>
      <c r="D127" s="90">
        <v>38.700000000000003</v>
      </c>
      <c r="E127" s="90">
        <v>39.4</v>
      </c>
      <c r="F127" s="91">
        <v>40.1</v>
      </c>
      <c r="G127" s="89">
        <v>31.9</v>
      </c>
      <c r="H127" s="90">
        <v>32.299999999999997</v>
      </c>
      <c r="I127" s="90">
        <v>32.799999999999997</v>
      </c>
      <c r="J127" s="91">
        <v>33.4</v>
      </c>
      <c r="K127" s="89">
        <v>6.3</v>
      </c>
      <c r="L127" s="90">
        <v>6.4</v>
      </c>
      <c r="M127" s="90">
        <v>6.6</v>
      </c>
      <c r="N127" s="91">
        <v>6.8</v>
      </c>
    </row>
    <row r="128" spans="1:14" ht="15" customHeight="1" x14ac:dyDescent="0.2">
      <c r="B128" s="14" t="s">
        <v>7</v>
      </c>
      <c r="C128" s="92">
        <v>38.5</v>
      </c>
      <c r="D128" s="93">
        <v>38.9</v>
      </c>
      <c r="E128" s="93">
        <v>39.700000000000003</v>
      </c>
      <c r="F128" s="94">
        <v>40.5</v>
      </c>
      <c r="G128" s="92">
        <v>29.3</v>
      </c>
      <c r="H128" s="93">
        <v>29.5</v>
      </c>
      <c r="I128" s="93">
        <v>30</v>
      </c>
      <c r="J128" s="94">
        <v>30.8</v>
      </c>
      <c r="K128" s="92">
        <v>9.1999999999999993</v>
      </c>
      <c r="L128" s="93">
        <v>9.3000000000000007</v>
      </c>
      <c r="M128" s="93">
        <v>9.5</v>
      </c>
      <c r="N128" s="94">
        <v>9.6999999999999993</v>
      </c>
    </row>
    <row r="129" spans="2:14" ht="15" customHeight="1" x14ac:dyDescent="0.2">
      <c r="B129" s="14" t="s">
        <v>25</v>
      </c>
      <c r="C129" s="92">
        <v>40.6</v>
      </c>
      <c r="D129" s="93">
        <v>40.9</v>
      </c>
      <c r="E129" s="93">
        <v>41.5</v>
      </c>
      <c r="F129" s="94">
        <v>42.2</v>
      </c>
      <c r="G129" s="92">
        <v>29.5</v>
      </c>
      <c r="H129" s="93">
        <v>29.6</v>
      </c>
      <c r="I129" s="93">
        <v>30.1</v>
      </c>
      <c r="J129" s="94">
        <v>30.6</v>
      </c>
      <c r="K129" s="92">
        <v>11.1</v>
      </c>
      <c r="L129" s="93">
        <v>11.2</v>
      </c>
      <c r="M129" s="93">
        <v>11.4</v>
      </c>
      <c r="N129" s="94">
        <v>11.6</v>
      </c>
    </row>
    <row r="130" spans="2:14" ht="15" customHeight="1" x14ac:dyDescent="0.2">
      <c r="B130" s="14" t="s">
        <v>26</v>
      </c>
      <c r="C130" s="95">
        <v>61.1</v>
      </c>
      <c r="D130" s="96">
        <v>60.8</v>
      </c>
      <c r="E130" s="96">
        <v>61.8</v>
      </c>
      <c r="F130" s="97">
        <v>63.1</v>
      </c>
      <c r="G130" s="95">
        <v>41.4</v>
      </c>
      <c r="H130" s="96">
        <v>40.799999999999997</v>
      </c>
      <c r="I130" s="96">
        <v>41.2</v>
      </c>
      <c r="J130" s="97">
        <v>41.8</v>
      </c>
      <c r="K130" s="95">
        <v>19.7</v>
      </c>
      <c r="L130" s="96">
        <v>20</v>
      </c>
      <c r="M130" s="96">
        <v>20.6</v>
      </c>
      <c r="N130" s="97">
        <v>21.3</v>
      </c>
    </row>
    <row r="131" spans="2:14" x14ac:dyDescent="0.2">
      <c r="B131" s="4" t="s">
        <v>24</v>
      </c>
      <c r="C131" s="127" t="s">
        <v>62</v>
      </c>
      <c r="D131" s="127"/>
      <c r="E131" s="127"/>
      <c r="F131" s="127"/>
      <c r="G131" s="127"/>
      <c r="H131" s="127"/>
      <c r="I131" s="127"/>
      <c r="J131" s="127"/>
      <c r="K131" s="127"/>
      <c r="L131" s="127"/>
    </row>
    <row r="132" spans="2:14" x14ac:dyDescent="0.2">
      <c r="G132" s="115"/>
    </row>
    <row r="133" spans="2:14" x14ac:dyDescent="0.2">
      <c r="E133" s="115"/>
      <c r="G133" s="115"/>
    </row>
    <row r="135" spans="2:14" x14ac:dyDescent="0.2">
      <c r="E135" s="115"/>
    </row>
  </sheetData>
  <mergeCells count="41">
    <mergeCell ref="C99:N99"/>
    <mergeCell ref="K100:N100"/>
    <mergeCell ref="K113:N113"/>
    <mergeCell ref="C112:N112"/>
    <mergeCell ref="C119:L119"/>
    <mergeCell ref="C131:L131"/>
    <mergeCell ref="G125:I125"/>
    <mergeCell ref="C100:E100"/>
    <mergeCell ref="G100:I100"/>
    <mergeCell ref="C113:E113"/>
    <mergeCell ref="G113:I113"/>
    <mergeCell ref="C106:L106"/>
    <mergeCell ref="C48:E48"/>
    <mergeCell ref="C60:E60"/>
    <mergeCell ref="C73:E73"/>
    <mergeCell ref="C80:L80"/>
    <mergeCell ref="C87:E87"/>
    <mergeCell ref="G87:I87"/>
    <mergeCell ref="K87:N87"/>
    <mergeCell ref="C86:N86"/>
    <mergeCell ref="G8:K8"/>
    <mergeCell ref="C8:F8"/>
    <mergeCell ref="G20:N20"/>
    <mergeCell ref="K21:N21"/>
    <mergeCell ref="C27:L27"/>
    <mergeCell ref="C125:E125"/>
    <mergeCell ref="K125:M125"/>
    <mergeCell ref="C21:E21"/>
    <mergeCell ref="C20:E20"/>
    <mergeCell ref="C14:L14"/>
    <mergeCell ref="G21:I21"/>
    <mergeCell ref="C40:L40"/>
    <mergeCell ref="C54:L54"/>
    <mergeCell ref="C67:L67"/>
    <mergeCell ref="C34:E34"/>
    <mergeCell ref="C33:I33"/>
    <mergeCell ref="G34:I34"/>
    <mergeCell ref="C61:E61"/>
    <mergeCell ref="C93:L93"/>
    <mergeCell ref="C74:E74"/>
    <mergeCell ref="C47:E4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P33"/>
  <sheetViews>
    <sheetView workbookViewId="0">
      <selection activeCell="B10" sqref="B10:B13"/>
    </sheetView>
  </sheetViews>
  <sheetFormatPr defaultRowHeight="12" x14ac:dyDescent="0.2"/>
  <cols>
    <col min="1" max="1" width="9.140625" style="9"/>
    <col min="2" max="2" width="21" style="9" customWidth="1"/>
    <col min="3" max="3" width="9.5703125" style="9" customWidth="1"/>
    <col min="4" max="4" width="8.7109375" style="9" customWidth="1"/>
    <col min="5" max="6" width="8.28515625" style="9" customWidth="1"/>
    <col min="7" max="7" width="8.85546875" style="9" customWidth="1"/>
    <col min="8" max="8" width="9.140625" style="9"/>
    <col min="9" max="10" width="8.140625" style="9" customWidth="1"/>
    <col min="11" max="16384" width="9.140625" style="9"/>
  </cols>
  <sheetData>
    <row r="5" spans="1:16" x14ac:dyDescent="0.2">
      <c r="A5" s="2" t="s">
        <v>71</v>
      </c>
      <c r="B5" s="2" t="s">
        <v>30</v>
      </c>
    </row>
    <row r="6" spans="1:16" x14ac:dyDescent="0.2">
      <c r="B6" s="5"/>
      <c r="C6" s="6"/>
      <c r="D6" s="6"/>
      <c r="E6" s="6"/>
      <c r="F6" s="6"/>
      <c r="G6" s="6"/>
      <c r="H6" s="7"/>
      <c r="I6" s="7"/>
      <c r="J6" s="7"/>
      <c r="K6" s="7"/>
      <c r="L6" s="7"/>
      <c r="M6" s="8"/>
      <c r="N6" s="8"/>
      <c r="O6" s="8"/>
      <c r="P6" s="8"/>
    </row>
    <row r="7" spans="1:16" x14ac:dyDescent="0.2">
      <c r="B7" s="5"/>
      <c r="C7" s="6"/>
      <c r="D7" s="6"/>
      <c r="E7" s="6"/>
      <c r="F7" s="6"/>
      <c r="G7" s="6"/>
      <c r="H7" s="7"/>
      <c r="I7" s="7"/>
      <c r="J7" s="7"/>
      <c r="K7" s="7"/>
      <c r="L7" s="7"/>
      <c r="M7" s="8"/>
      <c r="N7" s="8"/>
      <c r="O7" s="8"/>
      <c r="P7" s="8"/>
    </row>
    <row r="8" spans="1:16" ht="27.75" customHeight="1" x14ac:dyDescent="0.2">
      <c r="C8" s="133" t="s">
        <v>13</v>
      </c>
      <c r="D8" s="133"/>
      <c r="E8" s="133"/>
      <c r="F8" s="106"/>
      <c r="G8" s="132" t="s">
        <v>9</v>
      </c>
      <c r="H8" s="132"/>
      <c r="I8" s="132"/>
      <c r="J8" s="119"/>
    </row>
    <row r="9" spans="1:16" ht="22.5" customHeight="1" x14ac:dyDescent="0.2">
      <c r="C9" s="10">
        <v>2008</v>
      </c>
      <c r="D9" s="10">
        <v>2009</v>
      </c>
      <c r="E9" s="10">
        <v>2010</v>
      </c>
      <c r="F9" s="105">
        <v>2011</v>
      </c>
      <c r="G9" s="20" t="s">
        <v>5</v>
      </c>
      <c r="H9" s="20" t="s">
        <v>6</v>
      </c>
      <c r="I9" s="20" t="s">
        <v>50</v>
      </c>
      <c r="J9" s="120"/>
      <c r="L9" s="11"/>
    </row>
    <row r="10" spans="1:16" ht="15" customHeight="1" x14ac:dyDescent="0.2">
      <c r="B10" s="12" t="s">
        <v>4</v>
      </c>
      <c r="C10" s="21">
        <v>4373.795773126275</v>
      </c>
      <c r="D10" s="22">
        <v>4534.733628870722</v>
      </c>
      <c r="E10" s="116">
        <v>4665</v>
      </c>
      <c r="F10" s="23">
        <v>4742</v>
      </c>
      <c r="G10" s="24">
        <f>(D10-C10)/C10</f>
        <v>3.6795923745066135E-2</v>
      </c>
      <c r="H10" s="25">
        <f>(E10-D10)/D10</f>
        <v>2.8726355678297705E-2</v>
      </c>
      <c r="I10" s="26">
        <f>(F10-E10)/E10</f>
        <v>1.6505894962486601E-2</v>
      </c>
      <c r="J10" s="31"/>
      <c r="L10" s="11"/>
      <c r="M10" s="13"/>
    </row>
    <row r="11" spans="1:16" ht="15" customHeight="1" x14ac:dyDescent="0.2">
      <c r="B11" s="14" t="s">
        <v>7</v>
      </c>
      <c r="C11" s="27">
        <v>5590.590149397407</v>
      </c>
      <c r="D11" s="28">
        <v>5790.070283826064</v>
      </c>
      <c r="E11" s="117">
        <v>5964</v>
      </c>
      <c r="F11" s="29">
        <v>6080</v>
      </c>
      <c r="G11" s="30">
        <f t="shared" ref="G11:G13" si="0">(D11-C11)/C11</f>
        <v>3.568140913534118E-2</v>
      </c>
      <c r="H11" s="31">
        <f t="shared" ref="H11:H13" si="1">(E11-D11)/D11</f>
        <v>3.0039309999360428E-2</v>
      </c>
      <c r="I11" s="32">
        <f t="shared" ref="I11:I13" si="2">(F11-E11)/E11</f>
        <v>1.9450033534540577E-2</v>
      </c>
      <c r="J11" s="31"/>
      <c r="M11" s="13"/>
    </row>
    <row r="12" spans="1:16" ht="15" customHeight="1" x14ac:dyDescent="0.2">
      <c r="B12" s="14" t="s">
        <v>25</v>
      </c>
      <c r="C12" s="27">
        <v>5724.9545474092265</v>
      </c>
      <c r="D12" s="28">
        <v>5929.7692678524027</v>
      </c>
      <c r="E12" s="117">
        <v>6114</v>
      </c>
      <c r="F12" s="29">
        <v>6244</v>
      </c>
      <c r="G12" s="30">
        <f t="shared" si="0"/>
        <v>3.5775781055914779E-2</v>
      </c>
      <c r="H12" s="31">
        <f t="shared" si="1"/>
        <v>3.1068785955363248E-2</v>
      </c>
      <c r="I12" s="32">
        <f t="shared" si="2"/>
        <v>2.1262675825973177E-2</v>
      </c>
      <c r="J12" s="31"/>
      <c r="M12" s="13"/>
      <c r="N12" s="13"/>
    </row>
    <row r="13" spans="1:16" ht="15" customHeight="1" x14ac:dyDescent="0.2">
      <c r="B13" s="14" t="s">
        <v>8</v>
      </c>
      <c r="C13" s="33">
        <v>5687.5973349406622</v>
      </c>
      <c r="D13" s="34">
        <v>5902.2907441440484</v>
      </c>
      <c r="E13" s="118">
        <v>6106</v>
      </c>
      <c r="F13" s="35">
        <v>6271</v>
      </c>
      <c r="G13" s="36">
        <f t="shared" si="0"/>
        <v>3.774764572106018E-2</v>
      </c>
      <c r="H13" s="37">
        <f t="shared" si="1"/>
        <v>3.451359221130567E-2</v>
      </c>
      <c r="I13" s="38">
        <f t="shared" si="2"/>
        <v>2.7022600720602686E-2</v>
      </c>
      <c r="J13" s="31"/>
      <c r="M13" s="13"/>
      <c r="N13" s="13"/>
    </row>
    <row r="14" spans="1:16" x14ac:dyDescent="0.2">
      <c r="B14" s="4" t="s">
        <v>24</v>
      </c>
      <c r="C14" s="127" t="s">
        <v>23</v>
      </c>
      <c r="D14" s="127"/>
      <c r="E14" s="127"/>
      <c r="F14" s="127"/>
      <c r="G14" s="127"/>
      <c r="H14" s="127"/>
      <c r="I14" s="127"/>
      <c r="J14" s="127"/>
      <c r="K14" s="127"/>
      <c r="L14" s="127"/>
      <c r="M14" s="13"/>
      <c r="N14" s="13"/>
    </row>
    <row r="15" spans="1:16" x14ac:dyDescent="0.2">
      <c r="B15" s="4"/>
      <c r="C15" s="42"/>
      <c r="D15" s="42"/>
      <c r="E15" s="42"/>
      <c r="F15" s="104"/>
      <c r="G15" s="42"/>
      <c r="H15" s="42"/>
      <c r="I15" s="42"/>
      <c r="J15" s="104"/>
      <c r="K15" s="42"/>
      <c r="L15" s="42"/>
      <c r="M15" s="13"/>
      <c r="N15" s="13"/>
    </row>
    <row r="16" spans="1:16" x14ac:dyDescent="0.2">
      <c r="B16" s="4"/>
      <c r="C16" s="42"/>
      <c r="D16" s="42"/>
      <c r="E16" s="42"/>
      <c r="F16" s="104"/>
      <c r="G16" s="42"/>
      <c r="H16" s="42"/>
      <c r="I16" s="42"/>
      <c r="J16" s="104"/>
      <c r="K16" s="42"/>
      <c r="L16" s="42"/>
      <c r="M16" s="13"/>
      <c r="N16" s="13"/>
    </row>
    <row r="17" spans="1:14" x14ac:dyDescent="0.2">
      <c r="A17" s="2" t="s">
        <v>72</v>
      </c>
      <c r="B17" s="2" t="s">
        <v>32</v>
      </c>
      <c r="C17" s="42"/>
      <c r="D17" s="42"/>
      <c r="E17" s="42"/>
      <c r="F17" s="104"/>
      <c r="G17" s="42"/>
      <c r="H17" s="42"/>
      <c r="I17" s="42"/>
      <c r="J17" s="104"/>
      <c r="K17" s="42"/>
      <c r="L17" s="42"/>
      <c r="M17" s="13"/>
      <c r="N17" s="13"/>
    </row>
    <row r="18" spans="1:14" x14ac:dyDescent="0.2">
      <c r="B18" s="4"/>
      <c r="C18" s="42"/>
      <c r="D18" s="42"/>
      <c r="E18" s="42"/>
      <c r="F18" s="104"/>
      <c r="G18" s="42"/>
      <c r="H18" s="42"/>
      <c r="I18" s="42"/>
      <c r="J18" s="104"/>
      <c r="K18" s="42"/>
      <c r="L18" s="42"/>
      <c r="M18" s="13"/>
      <c r="N18" s="13"/>
    </row>
    <row r="19" spans="1:14" x14ac:dyDescent="0.2">
      <c r="B19" s="17"/>
      <c r="C19" s="18"/>
      <c r="D19" s="18"/>
      <c r="E19" s="15"/>
      <c r="F19" s="15"/>
      <c r="G19" s="16"/>
      <c r="H19" s="16"/>
      <c r="I19" s="16"/>
      <c r="J19" s="16"/>
      <c r="M19" s="13"/>
      <c r="N19" s="13"/>
    </row>
    <row r="20" spans="1:14" ht="12" customHeight="1" x14ac:dyDescent="0.2">
      <c r="C20" s="126" t="s">
        <v>10</v>
      </c>
      <c r="D20" s="126"/>
      <c r="E20" s="126"/>
      <c r="F20" s="102"/>
      <c r="G20" s="134" t="s">
        <v>11</v>
      </c>
      <c r="H20" s="134"/>
      <c r="I20" s="134"/>
      <c r="J20" s="107"/>
      <c r="K20" s="135" t="s">
        <v>12</v>
      </c>
      <c r="L20" s="135"/>
      <c r="M20" s="135"/>
      <c r="N20" s="135"/>
    </row>
    <row r="21" spans="1:14" ht="15" customHeight="1" x14ac:dyDescent="0.2">
      <c r="C21" s="126"/>
      <c r="D21" s="126"/>
      <c r="E21" s="126"/>
      <c r="F21" s="102"/>
      <c r="G21" s="134"/>
      <c r="H21" s="134"/>
      <c r="I21" s="134"/>
      <c r="J21" s="107"/>
      <c r="K21" s="135"/>
      <c r="L21" s="135"/>
      <c r="M21" s="135"/>
      <c r="N21" s="135"/>
    </row>
    <row r="22" spans="1:14" ht="15" customHeight="1" x14ac:dyDescent="0.2">
      <c r="C22" s="19">
        <v>2008</v>
      </c>
      <c r="D22" s="19">
        <v>2009</v>
      </c>
      <c r="E22" s="19">
        <v>2010</v>
      </c>
      <c r="F22" s="101">
        <v>2011</v>
      </c>
      <c r="G22" s="19">
        <v>2008</v>
      </c>
      <c r="H22" s="19">
        <v>2009</v>
      </c>
      <c r="I22" s="19">
        <v>2010</v>
      </c>
      <c r="J22" s="101">
        <v>2011</v>
      </c>
      <c r="K22" s="20">
        <v>2008</v>
      </c>
      <c r="L22" s="20">
        <v>2009</v>
      </c>
      <c r="M22" s="20">
        <v>2010</v>
      </c>
      <c r="N22" s="20">
        <v>2011</v>
      </c>
    </row>
    <row r="23" spans="1:14" ht="15" customHeight="1" x14ac:dyDescent="0.2">
      <c r="B23" s="12" t="s">
        <v>4</v>
      </c>
      <c r="C23" s="21">
        <v>4314.5779747977158</v>
      </c>
      <c r="D23" s="22">
        <v>4383.1934883814783</v>
      </c>
      <c r="E23" s="22">
        <v>4445</v>
      </c>
      <c r="F23" s="39">
        <v>4504</v>
      </c>
      <c r="G23" s="21">
        <v>5093.2738814444729</v>
      </c>
      <c r="H23" s="22">
        <v>5287.5484140923909</v>
      </c>
      <c r="I23" s="22">
        <v>5441</v>
      </c>
      <c r="J23" s="39">
        <v>5520</v>
      </c>
      <c r="K23" s="21">
        <v>2518.1834562914341</v>
      </c>
      <c r="L23" s="22">
        <v>2617.1793349352947</v>
      </c>
      <c r="M23" s="22">
        <v>2689</v>
      </c>
      <c r="N23" s="39">
        <v>2735</v>
      </c>
    </row>
    <row r="24" spans="1:14" ht="15" customHeight="1" x14ac:dyDescent="0.2">
      <c r="B24" s="14" t="s">
        <v>7</v>
      </c>
      <c r="C24" s="27">
        <v>4788.7561348146228</v>
      </c>
      <c r="D24" s="28">
        <v>4804.0905824241518</v>
      </c>
      <c r="E24" s="28">
        <v>4860</v>
      </c>
      <c r="F24" s="40">
        <v>4984</v>
      </c>
      <c r="G24" s="27">
        <v>6616.493196185992</v>
      </c>
      <c r="H24" s="28">
        <v>6845.3142332837715</v>
      </c>
      <c r="I24" s="28">
        <v>7038</v>
      </c>
      <c r="J24" s="40">
        <v>7139</v>
      </c>
      <c r="K24" s="27">
        <v>3069.0374161315458</v>
      </c>
      <c r="L24" s="28">
        <v>3199.7337852719311</v>
      </c>
      <c r="M24" s="28">
        <v>3299</v>
      </c>
      <c r="N24" s="40">
        <v>3375</v>
      </c>
    </row>
    <row r="25" spans="1:14" ht="15" customHeight="1" x14ac:dyDescent="0.2">
      <c r="B25" s="14" t="s">
        <v>25</v>
      </c>
      <c r="C25" s="27">
        <v>4656.0730307191016</v>
      </c>
      <c r="D25" s="28">
        <v>4666.6958204327702</v>
      </c>
      <c r="E25" s="28">
        <v>4735</v>
      </c>
      <c r="F25" s="40">
        <v>4898</v>
      </c>
      <c r="G25" s="27">
        <v>6793.7082942368625</v>
      </c>
      <c r="H25" s="28">
        <v>7024.3336628104544</v>
      </c>
      <c r="I25" s="28">
        <v>7222</v>
      </c>
      <c r="J25" s="40">
        <v>7335</v>
      </c>
      <c r="K25" s="27">
        <v>3142.5300818741898</v>
      </c>
      <c r="L25" s="28">
        <v>3278.9107889595307</v>
      </c>
      <c r="M25" s="28">
        <v>3385</v>
      </c>
      <c r="N25" s="40">
        <v>3469</v>
      </c>
    </row>
    <row r="26" spans="1:14" ht="15" customHeight="1" x14ac:dyDescent="0.2">
      <c r="B26" s="14" t="s">
        <v>8</v>
      </c>
      <c r="C26" s="33">
        <v>4165.668739866599</v>
      </c>
      <c r="D26" s="34">
        <v>4184.0434146749121</v>
      </c>
      <c r="E26" s="34">
        <v>4302</v>
      </c>
      <c r="F26" s="41">
        <v>4515</v>
      </c>
      <c r="G26" s="33">
        <v>6763.3980563734285</v>
      </c>
      <c r="H26" s="34">
        <v>6999.1786928673937</v>
      </c>
      <c r="I26" s="34">
        <v>7202</v>
      </c>
      <c r="J26" s="41">
        <v>7354</v>
      </c>
      <c r="K26" s="33">
        <v>3259.1441960261154</v>
      </c>
      <c r="L26" s="34">
        <v>3401.8315836744678</v>
      </c>
      <c r="M26" s="34">
        <v>3531</v>
      </c>
      <c r="N26" s="41">
        <v>3633</v>
      </c>
    </row>
    <row r="27" spans="1:14" x14ac:dyDescent="0.2">
      <c r="B27" s="4" t="s">
        <v>24</v>
      </c>
      <c r="C27" s="127" t="s">
        <v>23</v>
      </c>
      <c r="D27" s="127"/>
      <c r="E27" s="127"/>
      <c r="F27" s="127"/>
      <c r="G27" s="127"/>
      <c r="H27" s="127"/>
      <c r="I27" s="127"/>
      <c r="J27" s="127"/>
      <c r="K27" s="127"/>
      <c r="L27" s="127"/>
    </row>
    <row r="28" spans="1:14" x14ac:dyDescent="0.2">
      <c r="C28" s="11"/>
      <c r="E28" s="13"/>
      <c r="F28" s="13"/>
      <c r="G28" s="11"/>
      <c r="I28" s="13"/>
      <c r="J28" s="13"/>
    </row>
    <row r="29" spans="1:14" x14ac:dyDescent="0.2">
      <c r="C29" s="11"/>
      <c r="E29" s="13"/>
      <c r="F29" s="13"/>
      <c r="G29" s="11"/>
      <c r="I29" s="13"/>
      <c r="J29" s="13"/>
    </row>
    <row r="30" spans="1:14" x14ac:dyDescent="0.2">
      <c r="E30" s="13"/>
      <c r="F30" s="13"/>
      <c r="I30" s="13"/>
      <c r="J30" s="13"/>
    </row>
    <row r="31" spans="1:14" x14ac:dyDescent="0.2">
      <c r="E31" s="11"/>
      <c r="F31" s="11"/>
      <c r="I31" s="13"/>
      <c r="J31" s="13"/>
    </row>
    <row r="32" spans="1:14" x14ac:dyDescent="0.2">
      <c r="E32" s="11"/>
      <c r="F32" s="11"/>
      <c r="I32" s="11"/>
      <c r="J32" s="11"/>
    </row>
    <row r="33" spans="5:10" x14ac:dyDescent="0.2">
      <c r="E33" s="11"/>
      <c r="F33" s="11"/>
      <c r="I33" s="11"/>
      <c r="J33" s="11"/>
    </row>
  </sheetData>
  <mergeCells count="7">
    <mergeCell ref="G8:I8"/>
    <mergeCell ref="C8:E8"/>
    <mergeCell ref="C27:L27"/>
    <mergeCell ref="C14:L14"/>
    <mergeCell ref="C20:E21"/>
    <mergeCell ref="G20:I21"/>
    <mergeCell ref="K20:N21"/>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L24"/>
  <sheetViews>
    <sheetView workbookViewId="0">
      <selection activeCell="E26" sqref="E26"/>
    </sheetView>
  </sheetViews>
  <sheetFormatPr defaultRowHeight="12" x14ac:dyDescent="0.2"/>
  <cols>
    <col min="1" max="1" width="9.140625" style="9"/>
    <col min="2" max="2" width="20.7109375" style="9" customWidth="1"/>
    <col min="3" max="4" width="15.28515625" style="9" customWidth="1"/>
    <col min="5" max="5" width="18.5703125" style="9" customWidth="1"/>
    <col min="6" max="6" width="14.140625" style="9" bestFit="1" customWidth="1"/>
    <col min="7" max="7" width="9.140625" style="9"/>
    <col min="8" max="8" width="20.5703125" style="9" customWidth="1"/>
    <col min="9" max="9" width="9.140625" style="9" bestFit="1" customWidth="1"/>
    <col min="10" max="10" width="9.140625" style="9" customWidth="1"/>
    <col min="11" max="11" width="9.28515625" style="9" bestFit="1" customWidth="1"/>
    <col min="12" max="13" width="9.28515625" style="9" customWidth="1"/>
    <col min="14" max="16" width="9.140625" style="9"/>
    <col min="17" max="17" width="14.140625" style="9" bestFit="1" customWidth="1"/>
    <col min="18" max="16384" width="9.140625" style="9"/>
  </cols>
  <sheetData>
    <row r="5" spans="1:10" x14ac:dyDescent="0.2">
      <c r="A5" s="2" t="s">
        <v>73</v>
      </c>
      <c r="B5" s="2" t="s">
        <v>29</v>
      </c>
    </row>
    <row r="7" spans="1:10" x14ac:dyDescent="0.2">
      <c r="B7" s="2"/>
    </row>
    <row r="8" spans="1:10" ht="25.5" customHeight="1" x14ac:dyDescent="0.2">
      <c r="B8" s="2"/>
      <c r="C8" s="136" t="s">
        <v>29</v>
      </c>
      <c r="D8" s="136"/>
      <c r="E8" s="136"/>
      <c r="F8" s="136"/>
    </row>
    <row r="9" spans="1:10" ht="15" customHeight="1" x14ac:dyDescent="0.2">
      <c r="C9" s="47" t="s">
        <v>0</v>
      </c>
      <c r="D9" s="51" t="s">
        <v>1</v>
      </c>
      <c r="E9" s="51" t="s">
        <v>28</v>
      </c>
      <c r="F9" s="50" t="s">
        <v>3</v>
      </c>
    </row>
    <row r="10" spans="1:10" ht="15" customHeight="1" x14ac:dyDescent="0.2">
      <c r="B10" s="12" t="s">
        <v>4</v>
      </c>
      <c r="C10" s="52">
        <f>SUM(D10:F10)</f>
        <v>14140894147</v>
      </c>
      <c r="D10" s="58">
        <v>1281551949</v>
      </c>
      <c r="E10" s="59">
        <v>10863422872</v>
      </c>
      <c r="F10" s="53">
        <v>1995919326</v>
      </c>
    </row>
    <row r="11" spans="1:10" ht="15" customHeight="1" x14ac:dyDescent="0.2">
      <c r="B11" s="14" t="s">
        <v>27</v>
      </c>
      <c r="C11" s="54">
        <f>SUM(D11:F11)</f>
        <v>3580709218</v>
      </c>
      <c r="D11" s="60">
        <v>220258739</v>
      </c>
      <c r="E11" s="61">
        <v>2890544895</v>
      </c>
      <c r="F11" s="55">
        <v>469905584</v>
      </c>
    </row>
    <row r="12" spans="1:10" ht="15" customHeight="1" x14ac:dyDescent="0.2">
      <c r="B12" s="14" t="s">
        <v>26</v>
      </c>
      <c r="C12" s="56">
        <f>SUM(D12:F12)</f>
        <v>1234522474</v>
      </c>
      <c r="D12" s="62">
        <v>61522962</v>
      </c>
      <c r="E12" s="63">
        <v>1003184971</v>
      </c>
      <c r="F12" s="57">
        <v>169814541</v>
      </c>
    </row>
    <row r="13" spans="1:10" ht="15" customHeight="1" x14ac:dyDescent="0.2">
      <c r="B13" s="4" t="s">
        <v>24</v>
      </c>
      <c r="C13" s="127" t="s">
        <v>23</v>
      </c>
      <c r="D13" s="127"/>
      <c r="E13" s="127"/>
      <c r="F13" s="127"/>
      <c r="G13" s="127"/>
      <c r="H13" s="127"/>
      <c r="I13" s="127"/>
      <c r="J13" s="127"/>
    </row>
    <row r="14" spans="1:10" ht="15" customHeight="1" x14ac:dyDescent="0.2">
      <c r="B14" s="49"/>
      <c r="C14" s="61"/>
      <c r="D14" s="61"/>
      <c r="E14" s="61"/>
      <c r="F14" s="61"/>
    </row>
    <row r="15" spans="1:10" x14ac:dyDescent="0.2">
      <c r="B15" s="2"/>
      <c r="C15" s="49"/>
      <c r="D15" s="49"/>
      <c r="E15" s="49"/>
      <c r="F15" s="49"/>
    </row>
    <row r="16" spans="1:10" x14ac:dyDescent="0.2">
      <c r="A16" s="2" t="s">
        <v>74</v>
      </c>
      <c r="B16" s="2" t="s">
        <v>31</v>
      </c>
      <c r="C16" s="49"/>
      <c r="D16" s="49"/>
      <c r="E16" s="49"/>
      <c r="F16" s="49"/>
    </row>
    <row r="17" spans="1:12" x14ac:dyDescent="0.2">
      <c r="A17" s="2"/>
      <c r="B17" s="2"/>
      <c r="C17" s="49"/>
      <c r="D17" s="49"/>
      <c r="E17" s="49"/>
      <c r="F17" s="49"/>
    </row>
    <row r="18" spans="1:12" x14ac:dyDescent="0.2">
      <c r="A18" s="2"/>
      <c r="B18" s="2"/>
      <c r="C18" s="49"/>
      <c r="D18" s="49"/>
      <c r="E18" s="49"/>
      <c r="F18" s="49"/>
    </row>
    <row r="19" spans="1:12" s="44" customFormat="1" ht="25.5" customHeight="1" x14ac:dyDescent="0.25">
      <c r="B19" s="48"/>
      <c r="C19" s="129" t="s">
        <v>31</v>
      </c>
      <c r="D19" s="129"/>
      <c r="E19" s="129"/>
      <c r="F19" s="129"/>
      <c r="G19" s="45"/>
      <c r="H19" s="45"/>
      <c r="I19" s="45"/>
      <c r="J19" s="45"/>
      <c r="K19" s="45"/>
      <c r="L19" s="45"/>
    </row>
    <row r="20" spans="1:12" ht="15" customHeight="1" x14ac:dyDescent="0.2">
      <c r="C20" s="47" t="s">
        <v>0</v>
      </c>
      <c r="D20" s="51" t="s">
        <v>1</v>
      </c>
      <c r="E20" s="51" t="s">
        <v>28</v>
      </c>
      <c r="F20" s="50" t="s">
        <v>3</v>
      </c>
    </row>
    <row r="21" spans="1:12" ht="15" customHeight="1" x14ac:dyDescent="0.2">
      <c r="B21" s="12" t="s">
        <v>4</v>
      </c>
      <c r="C21" s="52">
        <v>4803.8721201095923</v>
      </c>
      <c r="D21" s="58">
        <v>4533.3057973731593</v>
      </c>
      <c r="E21" s="59">
        <v>5568.0421643736054</v>
      </c>
      <c r="F21" s="53">
        <v>2811.482646562908</v>
      </c>
    </row>
    <row r="22" spans="1:12" ht="15" customHeight="1" x14ac:dyDescent="0.2">
      <c r="B22" s="14" t="s">
        <v>27</v>
      </c>
      <c r="C22" s="54">
        <v>6225.0685282541272</v>
      </c>
      <c r="D22" s="60">
        <v>4925.5051433427252</v>
      </c>
      <c r="E22" s="61">
        <v>7299.4663934302034</v>
      </c>
      <c r="F22" s="55">
        <v>3493.8257197240068</v>
      </c>
    </row>
    <row r="23" spans="1:12" ht="15" customHeight="1" x14ac:dyDescent="0.2">
      <c r="B23" s="14" t="s">
        <v>26</v>
      </c>
      <c r="C23" s="56">
        <v>6437.583298569104</v>
      </c>
      <c r="D23" s="62">
        <v>4569.1022651318235</v>
      </c>
      <c r="E23" s="63">
        <v>7533.5113432409908</v>
      </c>
      <c r="F23" s="57">
        <v>3761.9526140894995</v>
      </c>
    </row>
    <row r="24" spans="1:12" x14ac:dyDescent="0.2">
      <c r="B24" s="4" t="s">
        <v>24</v>
      </c>
      <c r="C24" s="127" t="s">
        <v>23</v>
      </c>
      <c r="D24" s="127"/>
      <c r="E24" s="127"/>
      <c r="F24" s="127"/>
      <c r="G24" s="127"/>
      <c r="H24" s="127"/>
      <c r="I24" s="127"/>
      <c r="J24" s="127"/>
    </row>
  </sheetData>
  <sheetProtection password="C6B8" sheet="1" objects="1" scenarios="1"/>
  <mergeCells count="4">
    <mergeCell ref="C8:F8"/>
    <mergeCell ref="C19:F19"/>
    <mergeCell ref="C13:J13"/>
    <mergeCell ref="C24:J24"/>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5</vt:i4>
      </vt:variant>
    </vt:vector>
  </HeadingPairs>
  <TitlesOfParts>
    <vt:vector size="5" baseType="lpstr">
      <vt:lpstr>Índice</vt:lpstr>
      <vt:lpstr>Conceitos</vt:lpstr>
      <vt:lpstr>Total de Pensionistas </vt:lpstr>
      <vt:lpstr>Valor Médio Anual Pensoes</vt:lpstr>
      <vt:lpstr>Montante Total das Pensões 2011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Catarina Cruz</cp:lastModifiedBy>
  <dcterms:created xsi:type="dcterms:W3CDTF">2012-02-27T17:52:22Z</dcterms:created>
  <dcterms:modified xsi:type="dcterms:W3CDTF">2014-11-06T15:08:04Z</dcterms:modified>
</cp:coreProperties>
</file>